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V:\Insight\APS Confidential\Active Lives Adult\5. M25-36 (yr 3)\Official Report\Published Tables\"/>
    </mc:Choice>
  </mc:AlternateContent>
  <xr:revisionPtr revIDLastSave="0" documentId="13_ncr:1_{EA5AFE30-E4F0-4D87-A505-C8C2E677F5B4}" xr6:coauthVersionLast="36" xr6:coauthVersionMax="43" xr10:uidLastSave="{00000000-0000-0000-0000-000000000000}"/>
  <bookViews>
    <workbookView xWindow="-120" yWindow="-120" windowWidth="25440" windowHeight="15390" tabRatio="847" xr2:uid="{00000000-000D-0000-FFFF-FFFF00000000}"/>
  </bookViews>
  <sheets>
    <sheet name="Notes" sheetId="8" r:id="rId1"/>
    <sheet name="Table 1 Demographics" sheetId="1" r:id="rId2"/>
    <sheet name="ST" sheetId="11" state="hidden" r:id="rId3"/>
    <sheet name="Table 2 Regions and CSPs" sheetId="10" r:id="rId4"/>
    <sheet name="Table 3 Local Authorities" sheetId="7" r:id="rId5"/>
  </sheets>
  <definedNames>
    <definedName name="_xlnm._FilterDatabase" localSheetId="1" hidden="1">'Table 1 Demographics'!$A$8:$AP$91</definedName>
    <definedName name="_xlnm.Print_Area" localSheetId="0">Notes!$A$1:$J$38</definedName>
    <definedName name="_xlnm.Print_Area" localSheetId="1">'Table 1 Demographics'!$A$1:$BD$96</definedName>
    <definedName name="_xlnm.Print_Area" localSheetId="3">'Table 2 Regions and CSPs'!$A$1:$BE$71</definedName>
    <definedName name="_xlnm.Print_Area" localSheetId="4">'Table 3 Local Authorities'!$A$1:$AU$384</definedName>
    <definedName name="_xlnm.Print_Titles" localSheetId="1">'Table 1 Demographics'!$A:$A,'Table 1 Demographics'!$4:$7</definedName>
    <definedName name="_xlnm.Print_Titles" localSheetId="3">'Table 2 Regions and CSPs'!$A:$B,'Table 2 Regions and CSPs'!$5:$7</definedName>
    <definedName name="_xlnm.Print_Titles" localSheetId="4">'Table 3 Local Authorities'!$A:$E,'Table 3 Local Authorities'!$4:$7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05" i="7" l="1"/>
  <c r="A206" i="7"/>
  <c r="A207" i="7"/>
  <c r="A208" i="7"/>
  <c r="A209" i="7"/>
  <c r="A210" i="7"/>
  <c r="A204" i="7"/>
  <c r="A358" i="7"/>
  <c r="A360" i="7"/>
  <c r="A361" i="7"/>
  <c r="A362" i="7"/>
  <c r="A363" i="7"/>
  <c r="A364" i="7"/>
  <c r="A365" i="7"/>
  <c r="A366" i="7"/>
  <c r="A367" i="7"/>
  <c r="A368" i="7"/>
  <c r="A369" i="7"/>
  <c r="A370" i="7"/>
  <c r="A371" i="7"/>
  <c r="A372" i="7"/>
  <c r="A373" i="7"/>
  <c r="A374" i="7"/>
  <c r="A375" i="7"/>
  <c r="A376" i="7"/>
  <c r="A377" i="7"/>
  <c r="A378" i="7"/>
  <c r="A379" i="7"/>
  <c r="A359" i="7"/>
  <c r="A324" i="7"/>
  <c r="A325" i="7"/>
  <c r="A323" i="7"/>
  <c r="A326" i="7"/>
  <c r="A327" i="7"/>
  <c r="A328" i="7"/>
  <c r="A329" i="7"/>
  <c r="A330" i="7"/>
  <c r="A331" i="7"/>
  <c r="A332" i="7"/>
  <c r="A333" i="7"/>
  <c r="A334" i="7"/>
  <c r="A335" i="7"/>
  <c r="A336" i="7"/>
  <c r="A337" i="7"/>
  <c r="A338" i="7"/>
  <c r="A339" i="7"/>
  <c r="A340" i="7"/>
  <c r="A341" i="7"/>
  <c r="A342" i="7"/>
  <c r="A343" i="7"/>
  <c r="A344" i="7"/>
  <c r="A345" i="7"/>
  <c r="A346" i="7"/>
  <c r="A347" i="7"/>
  <c r="A348" i="7"/>
  <c r="A349" i="7"/>
  <c r="A350" i="7"/>
  <c r="A351" i="7"/>
  <c r="A352" i="7"/>
  <c r="A353" i="7"/>
  <c r="A354" i="7"/>
  <c r="A355" i="7"/>
  <c r="A281" i="7"/>
  <c r="A282" i="7"/>
  <c r="A283" i="7"/>
  <c r="A280"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284"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11"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163" i="7"/>
  <c r="A162" i="7"/>
  <c r="A161" i="7"/>
  <c r="A148" i="7"/>
  <c r="A149" i="7"/>
  <c r="A150" i="7"/>
  <c r="A151" i="7"/>
  <c r="A152" i="7"/>
  <c r="A153" i="7"/>
  <c r="A154" i="7"/>
  <c r="A155" i="7"/>
  <c r="A156" i="7"/>
  <c r="A157" i="7"/>
  <c r="A158" i="7"/>
  <c r="A147"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12"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70" i="7"/>
  <c r="A66" i="7"/>
  <c r="A67" i="7"/>
  <c r="A68" i="7"/>
  <c r="A69" i="7"/>
  <c r="A65"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16" i="7"/>
  <c r="A12" i="7"/>
  <c r="A13" i="7"/>
  <c r="A14" i="7"/>
  <c r="A15" i="7"/>
  <c r="A11" i="7"/>
  <c r="B65" i="11"/>
  <c r="P65" i="11"/>
  <c r="D65" i="11"/>
  <c r="C65" i="11"/>
  <c r="E65" i="11"/>
  <c r="B66" i="11"/>
  <c r="D66" i="11"/>
  <c r="C66" i="11"/>
  <c r="E66" i="11"/>
  <c r="C69" i="11"/>
  <c r="E69" i="11"/>
  <c r="B69" i="11"/>
  <c r="B70" i="11"/>
  <c r="C70" i="11"/>
  <c r="B72" i="11"/>
  <c r="D72" i="11"/>
  <c r="C72" i="11"/>
  <c r="B73" i="11"/>
  <c r="D73" i="11"/>
  <c r="C73" i="11"/>
  <c r="B74" i="11"/>
  <c r="D74" i="11"/>
  <c r="C76" i="11"/>
  <c r="E76" i="11"/>
  <c r="B76" i="11"/>
  <c r="B77" i="11"/>
  <c r="D77" i="11"/>
  <c r="C77" i="11"/>
  <c r="B78" i="11"/>
  <c r="D78" i="11"/>
  <c r="C80" i="11"/>
  <c r="E80" i="11"/>
  <c r="B80" i="11"/>
  <c r="B81" i="11"/>
  <c r="D81" i="11"/>
  <c r="C81" i="11"/>
  <c r="B82" i="11"/>
  <c r="D82" i="11"/>
  <c r="C84" i="11"/>
  <c r="E84" i="11"/>
  <c r="B84" i="11"/>
  <c r="B85" i="11"/>
  <c r="D85" i="11"/>
  <c r="C85" i="11"/>
  <c r="B86" i="11"/>
  <c r="D86" i="11"/>
  <c r="C88" i="11"/>
  <c r="E88" i="11"/>
  <c r="B88" i="11"/>
  <c r="H89" i="11"/>
  <c r="J89" i="11"/>
  <c r="I89" i="11"/>
  <c r="K89" i="11"/>
  <c r="L89" i="11"/>
  <c r="P89" i="11"/>
  <c r="H90" i="11"/>
  <c r="J90" i="11"/>
  <c r="I90" i="11"/>
  <c r="K90" i="11"/>
  <c r="M90" i="11"/>
  <c r="L90" i="11"/>
  <c r="P90" i="11"/>
  <c r="H4" i="11"/>
  <c r="J4" i="11"/>
  <c r="I4" i="11"/>
  <c r="K4" i="11"/>
  <c r="M4" i="11"/>
  <c r="L4" i="11"/>
  <c r="P4" i="11"/>
  <c r="C5" i="11"/>
  <c r="E5" i="11"/>
  <c r="B5" i="11"/>
  <c r="B6" i="11"/>
  <c r="C6" i="11"/>
  <c r="C9" i="11"/>
  <c r="E9" i="11"/>
  <c r="B9" i="11"/>
  <c r="B10" i="11"/>
  <c r="C10" i="11"/>
  <c r="C13" i="11"/>
  <c r="E13" i="11"/>
  <c r="B13" i="11"/>
  <c r="B14" i="11"/>
  <c r="C14" i="11"/>
  <c r="C17" i="11"/>
  <c r="E17" i="11"/>
  <c r="B17" i="11"/>
  <c r="B18" i="11"/>
  <c r="C18" i="11"/>
  <c r="C21" i="11"/>
  <c r="E21" i="11"/>
  <c r="I21" i="11"/>
  <c r="K21" i="11"/>
  <c r="B21" i="11"/>
  <c r="B22" i="11"/>
  <c r="C22" i="11"/>
  <c r="C25" i="11"/>
  <c r="E25" i="11"/>
  <c r="B25" i="11"/>
  <c r="B26" i="11"/>
  <c r="C26" i="11"/>
  <c r="C29" i="11"/>
  <c r="E29" i="11"/>
  <c r="B34" i="11"/>
  <c r="C34" i="11"/>
  <c r="C37" i="11"/>
  <c r="E37" i="11"/>
  <c r="C41" i="11"/>
  <c r="E41" i="11"/>
  <c r="B41" i="11"/>
  <c r="B42" i="11"/>
  <c r="C42" i="11"/>
  <c r="B45" i="11"/>
  <c r="D45" i="11"/>
  <c r="C45" i="11"/>
  <c r="E45" i="11"/>
  <c r="C46" i="11"/>
  <c r="E46" i="11"/>
  <c r="B48" i="11"/>
  <c r="C48" i="11"/>
  <c r="B49" i="11"/>
  <c r="D49" i="11"/>
  <c r="C49" i="11"/>
  <c r="B50" i="11"/>
  <c r="D50" i="11"/>
  <c r="B53" i="11"/>
  <c r="D53" i="11"/>
  <c r="C53" i="11"/>
  <c r="E53" i="11"/>
  <c r="C54" i="11"/>
  <c r="E54" i="11"/>
  <c r="B56" i="11"/>
  <c r="C56" i="11"/>
  <c r="B57" i="11"/>
  <c r="D57" i="11"/>
  <c r="C57" i="11"/>
  <c r="B58" i="11"/>
  <c r="D58" i="11"/>
  <c r="B61" i="11"/>
  <c r="D61" i="11"/>
  <c r="H61" i="11"/>
  <c r="C61" i="11"/>
  <c r="E61" i="11"/>
  <c r="C62" i="11"/>
  <c r="E62" i="11"/>
  <c r="B62"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369" i="11"/>
  <c r="B370" i="11"/>
  <c r="B371" i="11"/>
  <c r="B372" i="11"/>
  <c r="B373" i="11"/>
  <c r="B374" i="11"/>
  <c r="B375" i="11"/>
  <c r="B376" i="11"/>
  <c r="B377" i="11"/>
  <c r="B378"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B444" i="11"/>
  <c r="B445" i="11"/>
  <c r="B446" i="11"/>
  <c r="B447" i="11"/>
  <c r="B448" i="11"/>
  <c r="B449" i="11"/>
  <c r="B450" i="11"/>
  <c r="B451" i="11"/>
  <c r="B452" i="11"/>
  <c r="B453" i="11"/>
  <c r="B454" i="11"/>
  <c r="B455" i="11"/>
  <c r="B456" i="11"/>
  <c r="B457" i="11"/>
  <c r="B458" i="11"/>
  <c r="B459" i="11"/>
  <c r="B460" i="11"/>
  <c r="B461" i="11"/>
  <c r="B462" i="11"/>
  <c r="B463" i="11"/>
  <c r="B464" i="11"/>
  <c r="B465" i="11"/>
  <c r="B466" i="11"/>
  <c r="B467" i="11"/>
  <c r="B468" i="11"/>
  <c r="B469" i="11"/>
  <c r="B470" i="11"/>
  <c r="B471" i="11"/>
  <c r="B472" i="11"/>
  <c r="B473" i="11"/>
  <c r="B474" i="11"/>
  <c r="B475" i="11"/>
  <c r="B476" i="11"/>
  <c r="B477" i="11"/>
  <c r="B478" i="11"/>
  <c r="B479" i="11"/>
  <c r="B480" i="11"/>
  <c r="B481" i="11"/>
  <c r="B482" i="11"/>
  <c r="B483" i="11"/>
  <c r="B484" i="11"/>
  <c r="B485" i="11"/>
  <c r="B486" i="11"/>
  <c r="B487" i="11"/>
  <c r="B488" i="11"/>
  <c r="B489" i="11"/>
  <c r="B490" i="11"/>
  <c r="B491" i="11"/>
  <c r="B492" i="11"/>
  <c r="B493" i="11"/>
  <c r="B494" i="11"/>
  <c r="B495" i="11"/>
  <c r="B496" i="11"/>
  <c r="B497" i="11"/>
  <c r="B498" i="11"/>
  <c r="B499" i="11"/>
  <c r="B500" i="11"/>
  <c r="B501"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C328" i="11"/>
  <c r="C329" i="11"/>
  <c r="C330" i="11"/>
  <c r="C331" i="11"/>
  <c r="C332" i="11"/>
  <c r="C333" i="11"/>
  <c r="C334" i="11"/>
  <c r="C335" i="11"/>
  <c r="C336" i="11"/>
  <c r="C337" i="11"/>
  <c r="C338" i="11"/>
  <c r="C339" i="11"/>
  <c r="C340" i="11"/>
  <c r="C341" i="11"/>
  <c r="C342" i="11"/>
  <c r="C343" i="11"/>
  <c r="C344" i="11"/>
  <c r="C345" i="11"/>
  <c r="C346" i="11"/>
  <c r="C347" i="11"/>
  <c r="C348" i="11"/>
  <c r="C349" i="11"/>
  <c r="C350" i="11"/>
  <c r="C351" i="11"/>
  <c r="C352" i="11"/>
  <c r="C353" i="11"/>
  <c r="C354" i="11"/>
  <c r="C355" i="11"/>
  <c r="C356" i="11"/>
  <c r="C357" i="11"/>
  <c r="C358" i="11"/>
  <c r="C359" i="11"/>
  <c r="C360" i="11"/>
  <c r="C361" i="11"/>
  <c r="C362" i="11"/>
  <c r="C363" i="11"/>
  <c r="C364" i="11"/>
  <c r="C365" i="11"/>
  <c r="C366" i="11"/>
  <c r="C367" i="11"/>
  <c r="C368" i="11"/>
  <c r="C369" i="11"/>
  <c r="C370" i="11"/>
  <c r="C371" i="11"/>
  <c r="C372" i="11"/>
  <c r="C373" i="11"/>
  <c r="C374" i="11"/>
  <c r="C375" i="11"/>
  <c r="C376" i="11"/>
  <c r="C377" i="11"/>
  <c r="C378" i="11"/>
  <c r="C379" i="11"/>
  <c r="C380" i="11"/>
  <c r="C381" i="11"/>
  <c r="C382" i="11"/>
  <c r="C383" i="11"/>
  <c r="C384" i="11"/>
  <c r="C385" i="11"/>
  <c r="C386" i="11"/>
  <c r="C387" i="11"/>
  <c r="C388" i="11"/>
  <c r="C389" i="11"/>
  <c r="C390" i="11"/>
  <c r="C391" i="11"/>
  <c r="C392" i="11"/>
  <c r="C393" i="11"/>
  <c r="C394" i="11"/>
  <c r="C395" i="11"/>
  <c r="C396" i="11"/>
  <c r="C397" i="11"/>
  <c r="C398" i="11"/>
  <c r="C399" i="11"/>
  <c r="C400" i="11"/>
  <c r="C401" i="11"/>
  <c r="C402" i="11"/>
  <c r="C403" i="11"/>
  <c r="C404" i="11"/>
  <c r="C405" i="11"/>
  <c r="C406" i="11"/>
  <c r="C407" i="11"/>
  <c r="C408" i="11"/>
  <c r="C409" i="11"/>
  <c r="C410" i="11"/>
  <c r="C411" i="11"/>
  <c r="C412" i="11"/>
  <c r="C413" i="11"/>
  <c r="C414" i="11"/>
  <c r="C415" i="11"/>
  <c r="C416" i="11"/>
  <c r="C417" i="11"/>
  <c r="C418" i="11"/>
  <c r="C419" i="11"/>
  <c r="C420" i="11"/>
  <c r="C421" i="11"/>
  <c r="C422" i="11"/>
  <c r="C423" i="11"/>
  <c r="C424" i="11"/>
  <c r="C425" i="11"/>
  <c r="C426" i="11"/>
  <c r="C427" i="11"/>
  <c r="C428" i="11"/>
  <c r="C429" i="11"/>
  <c r="C430" i="11"/>
  <c r="C431" i="11"/>
  <c r="C432" i="11"/>
  <c r="C433" i="11"/>
  <c r="C434" i="11"/>
  <c r="C435" i="11"/>
  <c r="C436" i="11"/>
  <c r="C437" i="11"/>
  <c r="C438" i="11"/>
  <c r="C439" i="11"/>
  <c r="C440" i="11"/>
  <c r="C441" i="11"/>
  <c r="C442" i="11"/>
  <c r="C443" i="11"/>
  <c r="C444" i="11"/>
  <c r="C445" i="11"/>
  <c r="C446" i="11"/>
  <c r="C447" i="11"/>
  <c r="C448" i="11"/>
  <c r="C449" i="11"/>
  <c r="C450" i="11"/>
  <c r="C451" i="11"/>
  <c r="C452" i="11"/>
  <c r="C453" i="11"/>
  <c r="C454" i="11"/>
  <c r="C455" i="11"/>
  <c r="C456" i="11"/>
  <c r="C457" i="11"/>
  <c r="C458" i="11"/>
  <c r="C459" i="11"/>
  <c r="C460" i="11"/>
  <c r="C461" i="11"/>
  <c r="C462" i="11"/>
  <c r="C463" i="11"/>
  <c r="C464" i="11"/>
  <c r="C465" i="11"/>
  <c r="C466" i="11"/>
  <c r="C467" i="11"/>
  <c r="C468" i="11"/>
  <c r="C469" i="11"/>
  <c r="C470" i="11"/>
  <c r="C471" i="11"/>
  <c r="C472" i="11"/>
  <c r="C473" i="11"/>
  <c r="C474" i="11"/>
  <c r="C475" i="11"/>
  <c r="C476" i="11"/>
  <c r="C477" i="11"/>
  <c r="C478" i="11"/>
  <c r="C479" i="11"/>
  <c r="C480" i="11"/>
  <c r="C481" i="11"/>
  <c r="C482" i="11"/>
  <c r="C483" i="11"/>
  <c r="C484" i="11"/>
  <c r="C485" i="11"/>
  <c r="C486" i="11"/>
  <c r="C487" i="11"/>
  <c r="C488" i="11"/>
  <c r="C489" i="11"/>
  <c r="C490" i="11"/>
  <c r="C491" i="11"/>
  <c r="C492" i="11"/>
  <c r="C493" i="11"/>
  <c r="C494" i="11"/>
  <c r="C495" i="11"/>
  <c r="C496" i="11"/>
  <c r="C497" i="11"/>
  <c r="C498" i="11"/>
  <c r="C499" i="11"/>
  <c r="C500" i="11"/>
  <c r="C501" i="11"/>
  <c r="D150" i="11"/>
  <c r="E150" i="11"/>
  <c r="D151" i="11"/>
  <c r="E151" i="11"/>
  <c r="D152" i="11"/>
  <c r="E152" i="11"/>
  <c r="D153" i="11"/>
  <c r="E153" i="11"/>
  <c r="D154" i="11"/>
  <c r="E154" i="11"/>
  <c r="D155" i="11"/>
  <c r="E155" i="11"/>
  <c r="D156" i="11"/>
  <c r="E156" i="11"/>
  <c r="D157" i="11"/>
  <c r="E157" i="11"/>
  <c r="D158" i="11"/>
  <c r="E158" i="11"/>
  <c r="D159" i="11"/>
  <c r="E159" i="11"/>
  <c r="D160" i="11"/>
  <c r="E160" i="11"/>
  <c r="D161" i="11"/>
  <c r="E161" i="11"/>
  <c r="D162" i="11"/>
  <c r="E162" i="11"/>
  <c r="D163" i="11"/>
  <c r="E163" i="11"/>
  <c r="D164" i="11"/>
  <c r="E164" i="11"/>
  <c r="D165" i="11"/>
  <c r="E165" i="11"/>
  <c r="D166" i="11"/>
  <c r="E166" i="11"/>
  <c r="D167" i="11"/>
  <c r="E167" i="11"/>
  <c r="D168" i="11"/>
  <c r="E168" i="11"/>
  <c r="D169" i="11"/>
  <c r="E169" i="11"/>
  <c r="D170" i="11"/>
  <c r="E170" i="11"/>
  <c r="D171" i="11"/>
  <c r="E171" i="11"/>
  <c r="D172" i="11"/>
  <c r="E172" i="11"/>
  <c r="D173" i="11"/>
  <c r="E173" i="11"/>
  <c r="D174" i="11"/>
  <c r="E174" i="11"/>
  <c r="D175" i="11"/>
  <c r="E175" i="11"/>
  <c r="D176" i="11"/>
  <c r="E176" i="11"/>
  <c r="D177" i="11"/>
  <c r="E177" i="11"/>
  <c r="D178" i="11"/>
  <c r="E178" i="11"/>
  <c r="D179" i="11"/>
  <c r="E179" i="11"/>
  <c r="D180" i="11"/>
  <c r="E180" i="11"/>
  <c r="D181" i="11"/>
  <c r="E181" i="11"/>
  <c r="D182" i="11"/>
  <c r="E182" i="11"/>
  <c r="D183" i="11"/>
  <c r="E183" i="11"/>
  <c r="D184" i="11"/>
  <c r="E184" i="11"/>
  <c r="D185" i="11"/>
  <c r="E185" i="11"/>
  <c r="D186" i="11"/>
  <c r="E186" i="11"/>
  <c r="D187" i="11"/>
  <c r="E187" i="11"/>
  <c r="D188" i="11"/>
  <c r="E188" i="11"/>
  <c r="D189" i="11"/>
  <c r="E189" i="11"/>
  <c r="D190" i="11"/>
  <c r="E190" i="11"/>
  <c r="D191" i="11"/>
  <c r="E191" i="11"/>
  <c r="D192" i="11"/>
  <c r="E192" i="11"/>
  <c r="D193" i="11"/>
  <c r="E193" i="11"/>
  <c r="D194" i="11"/>
  <c r="E194" i="11"/>
  <c r="D195" i="11"/>
  <c r="E195" i="11"/>
  <c r="D196" i="11"/>
  <c r="E196" i="11"/>
  <c r="D197" i="11"/>
  <c r="E197" i="11"/>
  <c r="D198" i="11"/>
  <c r="E198" i="11"/>
  <c r="D199" i="11"/>
  <c r="E199" i="11"/>
  <c r="D200" i="11"/>
  <c r="E200" i="11"/>
  <c r="D201" i="11"/>
  <c r="E201" i="11"/>
  <c r="D202" i="11"/>
  <c r="E202" i="11"/>
  <c r="D203" i="11"/>
  <c r="E203" i="11"/>
  <c r="D204" i="11"/>
  <c r="E204" i="11"/>
  <c r="D205" i="11"/>
  <c r="E205" i="11"/>
  <c r="D206" i="11"/>
  <c r="E206" i="11"/>
  <c r="D207" i="11"/>
  <c r="E207" i="11"/>
  <c r="D208" i="11"/>
  <c r="E208" i="11"/>
  <c r="D209" i="11"/>
  <c r="E209" i="11"/>
  <c r="D210" i="11"/>
  <c r="E210" i="11"/>
  <c r="D211" i="11"/>
  <c r="E211" i="11"/>
  <c r="D212" i="11"/>
  <c r="E212" i="11"/>
  <c r="D213" i="11"/>
  <c r="E213" i="11"/>
  <c r="D214" i="11"/>
  <c r="H214" i="11"/>
  <c r="J214" i="11"/>
  <c r="E214" i="11"/>
  <c r="I214" i="11"/>
  <c r="D215" i="11"/>
  <c r="E215" i="11"/>
  <c r="D216" i="11"/>
  <c r="E216" i="11"/>
  <c r="D217" i="11"/>
  <c r="E217" i="11"/>
  <c r="D218" i="11"/>
  <c r="E218" i="11"/>
  <c r="D219" i="11"/>
  <c r="E219" i="11"/>
  <c r="D220" i="11"/>
  <c r="E220" i="11"/>
  <c r="D221" i="11"/>
  <c r="E221" i="11"/>
  <c r="D222" i="11"/>
  <c r="E222" i="11"/>
  <c r="D223" i="11"/>
  <c r="E223" i="11"/>
  <c r="D224" i="11"/>
  <c r="E224" i="11"/>
  <c r="D225" i="11"/>
  <c r="E225" i="11"/>
  <c r="D226" i="11"/>
  <c r="E226" i="11"/>
  <c r="D227" i="11"/>
  <c r="E227" i="11"/>
  <c r="D228" i="11"/>
  <c r="E228" i="11"/>
  <c r="D229" i="11"/>
  <c r="E229" i="11"/>
  <c r="D230" i="11"/>
  <c r="E230" i="11"/>
  <c r="D231" i="11"/>
  <c r="E231" i="11"/>
  <c r="D232" i="11"/>
  <c r="E232" i="11"/>
  <c r="D233" i="11"/>
  <c r="E233" i="11"/>
  <c r="D234" i="11"/>
  <c r="E234" i="11"/>
  <c r="D235" i="11"/>
  <c r="E235" i="11"/>
  <c r="D236" i="11"/>
  <c r="E236" i="11"/>
  <c r="D237" i="11"/>
  <c r="E237" i="11"/>
  <c r="D238" i="11"/>
  <c r="E238" i="11"/>
  <c r="D239" i="11"/>
  <c r="E239" i="11"/>
  <c r="D240" i="11"/>
  <c r="E240" i="11"/>
  <c r="D241" i="11"/>
  <c r="E241" i="11"/>
  <c r="D242" i="11"/>
  <c r="E242" i="11"/>
  <c r="D243" i="11"/>
  <c r="E243" i="11"/>
  <c r="D244" i="11"/>
  <c r="E244" i="11"/>
  <c r="D245" i="11"/>
  <c r="E245" i="11"/>
  <c r="D246" i="11"/>
  <c r="E246" i="11"/>
  <c r="D247" i="11"/>
  <c r="E247" i="11"/>
  <c r="D248" i="11"/>
  <c r="E248" i="11"/>
  <c r="D249" i="11"/>
  <c r="E249" i="11"/>
  <c r="D250" i="11"/>
  <c r="E250" i="11"/>
  <c r="D251" i="11"/>
  <c r="E251" i="11"/>
  <c r="D252" i="11"/>
  <c r="E252" i="11"/>
  <c r="D253" i="11"/>
  <c r="E253" i="11"/>
  <c r="D254" i="11"/>
  <c r="E254" i="11"/>
  <c r="D255" i="11"/>
  <c r="E255" i="11"/>
  <c r="D256" i="11"/>
  <c r="E256" i="11"/>
  <c r="D257" i="11"/>
  <c r="E257" i="11"/>
  <c r="D258" i="11"/>
  <c r="E258" i="11"/>
  <c r="D259" i="11"/>
  <c r="E259" i="11"/>
  <c r="D260" i="11"/>
  <c r="E260" i="11"/>
  <c r="D261" i="11"/>
  <c r="E261" i="11"/>
  <c r="D262" i="11"/>
  <c r="E262" i="11"/>
  <c r="D263" i="11"/>
  <c r="E263" i="11"/>
  <c r="D264" i="11"/>
  <c r="E264" i="11"/>
  <c r="D265" i="11"/>
  <c r="E265" i="11"/>
  <c r="D266" i="11"/>
  <c r="E266" i="11"/>
  <c r="D267" i="11"/>
  <c r="E267" i="11"/>
  <c r="D268" i="11"/>
  <c r="E268" i="11"/>
  <c r="D269" i="11"/>
  <c r="E269" i="11"/>
  <c r="D270" i="11"/>
  <c r="E270" i="11"/>
  <c r="D271" i="11"/>
  <c r="E271" i="11"/>
  <c r="D272" i="11"/>
  <c r="E272" i="11"/>
  <c r="D273" i="11"/>
  <c r="E273" i="11"/>
  <c r="D274" i="11"/>
  <c r="E274" i="11"/>
  <c r="D275" i="11"/>
  <c r="E275" i="11"/>
  <c r="D276" i="11"/>
  <c r="E276" i="11"/>
  <c r="D277" i="11"/>
  <c r="E277" i="11"/>
  <c r="D278" i="11"/>
  <c r="E278" i="11"/>
  <c r="D279" i="11"/>
  <c r="E279" i="11"/>
  <c r="D280" i="11"/>
  <c r="E280" i="11"/>
  <c r="D281" i="11"/>
  <c r="E281" i="11"/>
  <c r="D282" i="11"/>
  <c r="E282" i="11"/>
  <c r="D283" i="11"/>
  <c r="E283" i="11"/>
  <c r="D284" i="11"/>
  <c r="E284" i="11"/>
  <c r="D285" i="11"/>
  <c r="E285" i="11"/>
  <c r="D286" i="11"/>
  <c r="E286" i="11"/>
  <c r="D287" i="11"/>
  <c r="E287" i="11"/>
  <c r="D288" i="11"/>
  <c r="E288" i="11"/>
  <c r="D289" i="11"/>
  <c r="E289" i="11"/>
  <c r="D290" i="11"/>
  <c r="E290" i="11"/>
  <c r="D291" i="11"/>
  <c r="E291" i="11"/>
  <c r="D292" i="11"/>
  <c r="E292" i="11"/>
  <c r="D293" i="11"/>
  <c r="E293" i="11"/>
  <c r="D294" i="11"/>
  <c r="E294" i="11"/>
  <c r="D295" i="11"/>
  <c r="E295" i="11"/>
  <c r="D296" i="11"/>
  <c r="E296" i="11"/>
  <c r="D297" i="11"/>
  <c r="E297" i="11"/>
  <c r="D298" i="11"/>
  <c r="E298" i="11"/>
  <c r="D299" i="11"/>
  <c r="E299" i="11"/>
  <c r="D300" i="11"/>
  <c r="E300" i="11"/>
  <c r="D301" i="11"/>
  <c r="E301" i="11"/>
  <c r="D302" i="11"/>
  <c r="E302" i="11"/>
  <c r="D303" i="11"/>
  <c r="E303" i="11"/>
  <c r="D304" i="11"/>
  <c r="E304" i="11"/>
  <c r="D305" i="11"/>
  <c r="E305" i="11"/>
  <c r="D306" i="11"/>
  <c r="E306" i="11"/>
  <c r="D307" i="11"/>
  <c r="E307" i="11"/>
  <c r="D308" i="11"/>
  <c r="E308" i="11"/>
  <c r="D309" i="11"/>
  <c r="E309" i="11"/>
  <c r="D310" i="11"/>
  <c r="E310" i="11"/>
  <c r="D311" i="11"/>
  <c r="E311" i="11"/>
  <c r="D312" i="11"/>
  <c r="E312" i="11"/>
  <c r="D313" i="11"/>
  <c r="E313" i="11"/>
  <c r="D314" i="11"/>
  <c r="E314" i="11"/>
  <c r="D315" i="11"/>
  <c r="E315" i="11"/>
  <c r="D316" i="11"/>
  <c r="E316" i="11"/>
  <c r="D317" i="11"/>
  <c r="E317" i="11"/>
  <c r="D318" i="11"/>
  <c r="E318" i="11"/>
  <c r="D319" i="11"/>
  <c r="E319" i="11"/>
  <c r="D320" i="11"/>
  <c r="E320" i="11"/>
  <c r="D321" i="11"/>
  <c r="E321" i="11"/>
  <c r="D322" i="11"/>
  <c r="E322" i="11"/>
  <c r="D323" i="11"/>
  <c r="E323" i="11"/>
  <c r="D324" i="11"/>
  <c r="E324" i="11"/>
  <c r="D325" i="11"/>
  <c r="E325" i="11"/>
  <c r="D326" i="11"/>
  <c r="E326" i="11"/>
  <c r="D327" i="11"/>
  <c r="E327" i="11"/>
  <c r="D328" i="11"/>
  <c r="E328" i="11"/>
  <c r="D329" i="11"/>
  <c r="E329" i="11"/>
  <c r="D330" i="11"/>
  <c r="E330" i="11"/>
  <c r="D331" i="11"/>
  <c r="E331" i="11"/>
  <c r="D332" i="11"/>
  <c r="E332" i="11"/>
  <c r="D333" i="11"/>
  <c r="E333" i="11"/>
  <c r="D334" i="11"/>
  <c r="E334" i="11"/>
  <c r="D335" i="11"/>
  <c r="E335" i="11"/>
  <c r="D336" i="11"/>
  <c r="E336" i="11"/>
  <c r="D337" i="11"/>
  <c r="E337" i="11"/>
  <c r="D338" i="11"/>
  <c r="E338" i="11"/>
  <c r="D339" i="11"/>
  <c r="E339" i="11"/>
  <c r="D340" i="11"/>
  <c r="E340" i="11"/>
  <c r="D341" i="11"/>
  <c r="E341" i="11"/>
  <c r="D342" i="11"/>
  <c r="E342" i="11"/>
  <c r="D343" i="11"/>
  <c r="E343" i="11"/>
  <c r="D344" i="11"/>
  <c r="E344" i="11"/>
  <c r="D345" i="11"/>
  <c r="E345" i="11"/>
  <c r="D346" i="11"/>
  <c r="E346" i="11"/>
  <c r="D347" i="11"/>
  <c r="E347" i="11"/>
  <c r="D348" i="11"/>
  <c r="E348" i="11"/>
  <c r="D349" i="11"/>
  <c r="E349" i="11"/>
  <c r="D350" i="11"/>
  <c r="E350" i="11"/>
  <c r="D351" i="11"/>
  <c r="E351" i="11"/>
  <c r="D352" i="11"/>
  <c r="E352" i="11"/>
  <c r="D353" i="11"/>
  <c r="E353" i="11"/>
  <c r="D354" i="11"/>
  <c r="E354" i="11"/>
  <c r="D355" i="11"/>
  <c r="E355" i="11"/>
  <c r="D356" i="11"/>
  <c r="E356" i="11"/>
  <c r="D357" i="11"/>
  <c r="E357" i="11"/>
  <c r="D358" i="11"/>
  <c r="E358" i="11"/>
  <c r="D359" i="11"/>
  <c r="E359" i="11"/>
  <c r="D360" i="11"/>
  <c r="E360" i="11"/>
  <c r="D361" i="11"/>
  <c r="E361" i="11"/>
  <c r="D362" i="11"/>
  <c r="E362" i="11"/>
  <c r="D363" i="11"/>
  <c r="E363" i="11"/>
  <c r="D364" i="11"/>
  <c r="E364" i="11"/>
  <c r="D365" i="11"/>
  <c r="E365" i="11"/>
  <c r="D366" i="11"/>
  <c r="E366" i="11"/>
  <c r="D367" i="11"/>
  <c r="E367" i="11"/>
  <c r="D368" i="11"/>
  <c r="E368" i="11"/>
  <c r="D369" i="11"/>
  <c r="E369" i="11"/>
  <c r="D370" i="11"/>
  <c r="E370" i="11"/>
  <c r="D371" i="11"/>
  <c r="E371" i="11"/>
  <c r="D372" i="11"/>
  <c r="E372" i="11"/>
  <c r="D373" i="11"/>
  <c r="E373" i="11"/>
  <c r="D374" i="11"/>
  <c r="E374" i="11"/>
  <c r="D375" i="11"/>
  <c r="E375" i="11"/>
  <c r="D376" i="11"/>
  <c r="E376" i="11"/>
  <c r="D377" i="11"/>
  <c r="E377" i="11"/>
  <c r="D378" i="11"/>
  <c r="E378" i="11"/>
  <c r="D379" i="11"/>
  <c r="E379" i="11"/>
  <c r="D380" i="11"/>
  <c r="E380" i="11"/>
  <c r="D381" i="11"/>
  <c r="E381" i="11"/>
  <c r="D382" i="11"/>
  <c r="E382" i="11"/>
  <c r="D383" i="11"/>
  <c r="E383" i="11"/>
  <c r="D384" i="11"/>
  <c r="E384" i="11"/>
  <c r="D385" i="11"/>
  <c r="E385" i="11"/>
  <c r="D386" i="11"/>
  <c r="E386" i="11"/>
  <c r="D387" i="11"/>
  <c r="E387" i="11"/>
  <c r="D388" i="11"/>
  <c r="E388" i="11"/>
  <c r="D389" i="11"/>
  <c r="E389" i="11"/>
  <c r="D390" i="11"/>
  <c r="E390" i="11"/>
  <c r="D391" i="11"/>
  <c r="E391" i="11"/>
  <c r="D392" i="11"/>
  <c r="E392" i="11"/>
  <c r="D393" i="11"/>
  <c r="E393" i="11"/>
  <c r="D394" i="11"/>
  <c r="E394" i="11"/>
  <c r="D395" i="11"/>
  <c r="E395" i="11"/>
  <c r="D396" i="11"/>
  <c r="E396" i="11"/>
  <c r="D397" i="11"/>
  <c r="E397" i="11"/>
  <c r="D398" i="11"/>
  <c r="E398" i="11"/>
  <c r="D399" i="11"/>
  <c r="E399" i="11"/>
  <c r="D400" i="11"/>
  <c r="E400" i="11"/>
  <c r="D401" i="11"/>
  <c r="E401" i="11"/>
  <c r="D402" i="11"/>
  <c r="E402" i="11"/>
  <c r="D403" i="11"/>
  <c r="E403" i="11"/>
  <c r="D404" i="11"/>
  <c r="E404" i="11"/>
  <c r="D405" i="11"/>
  <c r="E405" i="11"/>
  <c r="D406" i="11"/>
  <c r="E406" i="11"/>
  <c r="D407" i="11"/>
  <c r="E407" i="11"/>
  <c r="D408" i="11"/>
  <c r="E408" i="11"/>
  <c r="D409" i="11"/>
  <c r="E409" i="11"/>
  <c r="D410" i="11"/>
  <c r="E410" i="11"/>
  <c r="D411" i="11"/>
  <c r="E411" i="11"/>
  <c r="D412" i="11"/>
  <c r="E412" i="11"/>
  <c r="D413" i="11"/>
  <c r="E413" i="11"/>
  <c r="D414" i="11"/>
  <c r="E414" i="11"/>
  <c r="D415" i="11"/>
  <c r="E415" i="11"/>
  <c r="D416" i="11"/>
  <c r="E416" i="11"/>
  <c r="D417" i="11"/>
  <c r="E417" i="11"/>
  <c r="D418" i="11"/>
  <c r="E418" i="11"/>
  <c r="D419" i="11"/>
  <c r="E419" i="11"/>
  <c r="D420" i="11"/>
  <c r="E420" i="11"/>
  <c r="D421" i="11"/>
  <c r="E421" i="11"/>
  <c r="D422" i="11"/>
  <c r="E422" i="11"/>
  <c r="D423" i="11"/>
  <c r="E423" i="11"/>
  <c r="D424" i="11"/>
  <c r="E424" i="11"/>
  <c r="D425" i="11"/>
  <c r="E425" i="11"/>
  <c r="D426" i="11"/>
  <c r="E426" i="11"/>
  <c r="D427" i="11"/>
  <c r="E427" i="11"/>
  <c r="D428" i="11"/>
  <c r="E428" i="11"/>
  <c r="D429" i="11"/>
  <c r="E429" i="11"/>
  <c r="D430" i="11"/>
  <c r="E430" i="11"/>
  <c r="D431" i="11"/>
  <c r="E431" i="11"/>
  <c r="D432" i="11"/>
  <c r="E432" i="11"/>
  <c r="D433" i="11"/>
  <c r="E433" i="11"/>
  <c r="D434" i="11"/>
  <c r="E434" i="11"/>
  <c r="D435" i="11"/>
  <c r="E435" i="11"/>
  <c r="D436" i="11"/>
  <c r="E436" i="11"/>
  <c r="D437" i="11"/>
  <c r="E437" i="11"/>
  <c r="D438" i="11"/>
  <c r="E438" i="11"/>
  <c r="D439" i="11"/>
  <c r="E439" i="11"/>
  <c r="D440" i="11"/>
  <c r="E440" i="11"/>
  <c r="D441" i="11"/>
  <c r="E441" i="11"/>
  <c r="D442" i="11"/>
  <c r="E442" i="11"/>
  <c r="D443" i="11"/>
  <c r="E443" i="11"/>
  <c r="D444" i="11"/>
  <c r="E444" i="11"/>
  <c r="D445" i="11"/>
  <c r="E445" i="11"/>
  <c r="D446" i="11"/>
  <c r="E446" i="11"/>
  <c r="D447" i="11"/>
  <c r="E447" i="11"/>
  <c r="D448" i="11"/>
  <c r="E448" i="11"/>
  <c r="D449" i="11"/>
  <c r="E449" i="11"/>
  <c r="D450" i="11"/>
  <c r="E450" i="11"/>
  <c r="D451" i="11"/>
  <c r="E451" i="11"/>
  <c r="D452" i="11"/>
  <c r="E452" i="11"/>
  <c r="D453" i="11"/>
  <c r="E453" i="11"/>
  <c r="D454" i="11"/>
  <c r="E454" i="11"/>
  <c r="D455" i="11"/>
  <c r="E455" i="11"/>
  <c r="D456" i="11"/>
  <c r="E456" i="11"/>
  <c r="D457" i="11"/>
  <c r="E457" i="11"/>
  <c r="D458" i="11"/>
  <c r="E458" i="11"/>
  <c r="D459" i="11"/>
  <c r="E459" i="11"/>
  <c r="D460" i="11"/>
  <c r="E460" i="11"/>
  <c r="D461" i="11"/>
  <c r="E461" i="11"/>
  <c r="D462" i="11"/>
  <c r="E462" i="11"/>
  <c r="D463" i="11"/>
  <c r="E463" i="11"/>
  <c r="D464" i="11"/>
  <c r="E464" i="11"/>
  <c r="D465" i="11"/>
  <c r="E465" i="11"/>
  <c r="D466" i="11"/>
  <c r="E466" i="11"/>
  <c r="D467" i="11"/>
  <c r="E467" i="11"/>
  <c r="D468" i="11"/>
  <c r="E468" i="11"/>
  <c r="D469" i="11"/>
  <c r="E469" i="11"/>
  <c r="D470" i="11"/>
  <c r="E470" i="11"/>
  <c r="D471" i="11"/>
  <c r="E471" i="11"/>
  <c r="D472" i="11"/>
  <c r="E472" i="11"/>
  <c r="D473" i="11"/>
  <c r="E473" i="11"/>
  <c r="D474" i="11"/>
  <c r="E474" i="11"/>
  <c r="D475" i="11"/>
  <c r="E475" i="11"/>
  <c r="D476" i="11"/>
  <c r="E476" i="11"/>
  <c r="D477" i="11"/>
  <c r="E477" i="11"/>
  <c r="D478" i="11"/>
  <c r="E478" i="11"/>
  <c r="D479" i="11"/>
  <c r="E479" i="11"/>
  <c r="D480" i="11"/>
  <c r="E480" i="11"/>
  <c r="D481" i="11"/>
  <c r="E481" i="11"/>
  <c r="D482" i="11"/>
  <c r="E482" i="11"/>
  <c r="D483" i="11"/>
  <c r="E483" i="11"/>
  <c r="D484" i="11"/>
  <c r="E484" i="11"/>
  <c r="D485" i="11"/>
  <c r="E485" i="11"/>
  <c r="D486" i="11"/>
  <c r="E486" i="11"/>
  <c r="D487" i="11"/>
  <c r="E487" i="11"/>
  <c r="D488" i="11"/>
  <c r="E488" i="11"/>
  <c r="D489" i="11"/>
  <c r="E489" i="11"/>
  <c r="D490" i="11"/>
  <c r="E490" i="11"/>
  <c r="D491" i="11"/>
  <c r="E491" i="11"/>
  <c r="D492" i="11"/>
  <c r="E492" i="11"/>
  <c r="D493" i="11"/>
  <c r="E493" i="11"/>
  <c r="D494" i="11"/>
  <c r="E494" i="11"/>
  <c r="D495" i="11"/>
  <c r="E495" i="11"/>
  <c r="D496" i="11"/>
  <c r="E496" i="11"/>
  <c r="D497" i="11"/>
  <c r="E497" i="11"/>
  <c r="D498" i="11"/>
  <c r="E498" i="11"/>
  <c r="D499" i="11"/>
  <c r="E499" i="11"/>
  <c r="D500" i="11"/>
  <c r="E500" i="11"/>
  <c r="D501" i="11"/>
  <c r="E501" i="11"/>
  <c r="E149" i="11"/>
  <c r="C149" i="11"/>
  <c r="D149" i="11"/>
  <c r="B149" i="11"/>
  <c r="D103" i="11"/>
  <c r="E103" i="11"/>
  <c r="D104" i="11"/>
  <c r="E104" i="11"/>
  <c r="D105" i="11"/>
  <c r="E105" i="11"/>
  <c r="D106" i="11"/>
  <c r="E106" i="11"/>
  <c r="D107" i="11"/>
  <c r="E107" i="11"/>
  <c r="D108" i="11"/>
  <c r="E108" i="11"/>
  <c r="D109" i="11"/>
  <c r="E109" i="11"/>
  <c r="D110" i="11"/>
  <c r="E110" i="11"/>
  <c r="D111" i="11"/>
  <c r="E111" i="11"/>
  <c r="D112" i="11"/>
  <c r="E112" i="11"/>
  <c r="D113" i="11"/>
  <c r="E113" i="11"/>
  <c r="D114" i="11"/>
  <c r="E114" i="11"/>
  <c r="D115" i="11"/>
  <c r="E115" i="11"/>
  <c r="D116" i="11"/>
  <c r="E116" i="11"/>
  <c r="D117" i="11"/>
  <c r="E117" i="11"/>
  <c r="D118" i="11"/>
  <c r="E118" i="11"/>
  <c r="D119" i="11"/>
  <c r="E119" i="11"/>
  <c r="D120" i="11"/>
  <c r="E120" i="11"/>
  <c r="D121" i="11"/>
  <c r="E121" i="11"/>
  <c r="D122" i="11"/>
  <c r="E122" i="11"/>
  <c r="D123" i="11"/>
  <c r="E123" i="11"/>
  <c r="D124" i="11"/>
  <c r="E124" i="11"/>
  <c r="D125" i="11"/>
  <c r="E125" i="11"/>
  <c r="D126" i="11"/>
  <c r="E126" i="11"/>
  <c r="D127" i="11"/>
  <c r="E127" i="11"/>
  <c r="D128" i="11"/>
  <c r="E128" i="11"/>
  <c r="D129" i="11"/>
  <c r="E129" i="11"/>
  <c r="D130" i="11"/>
  <c r="E130" i="11"/>
  <c r="D131" i="11"/>
  <c r="E131" i="11"/>
  <c r="D132" i="11"/>
  <c r="E132" i="11"/>
  <c r="D133" i="11"/>
  <c r="E133" i="11"/>
  <c r="D134" i="11"/>
  <c r="E134" i="11"/>
  <c r="D135" i="11"/>
  <c r="E135" i="11"/>
  <c r="D136" i="11"/>
  <c r="E136" i="11"/>
  <c r="D137" i="11"/>
  <c r="E137" i="11"/>
  <c r="D138" i="11"/>
  <c r="E138" i="11"/>
  <c r="D139" i="11"/>
  <c r="E139" i="11"/>
  <c r="D140" i="11"/>
  <c r="E140" i="11"/>
  <c r="D141" i="11"/>
  <c r="E141" i="11"/>
  <c r="D142" i="11"/>
  <c r="E142" i="11"/>
  <c r="D143" i="11"/>
  <c r="E143" i="11"/>
  <c r="D144" i="11"/>
  <c r="E144" i="11"/>
  <c r="D145" i="11"/>
  <c r="E145" i="11"/>
  <c r="D146" i="11"/>
  <c r="E146" i="11"/>
  <c r="E102" i="11"/>
  <c r="D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02" i="11"/>
  <c r="E92" i="11"/>
  <c r="C92" i="11"/>
  <c r="I92" i="11"/>
  <c r="K92" i="11"/>
  <c r="E93" i="11"/>
  <c r="C93" i="11"/>
  <c r="I93" i="11"/>
  <c r="K93" i="11"/>
  <c r="E94" i="11"/>
  <c r="E95" i="11"/>
  <c r="E96" i="11"/>
  <c r="E97" i="11"/>
  <c r="C97" i="11"/>
  <c r="I97" i="11"/>
  <c r="E98" i="11"/>
  <c r="C98" i="11"/>
  <c r="E99" i="11"/>
  <c r="E91" i="11"/>
  <c r="C91" i="11"/>
  <c r="I91" i="11"/>
  <c r="K91" i="11"/>
  <c r="D92" i="11"/>
  <c r="D93" i="11"/>
  <c r="D94" i="11"/>
  <c r="B94" i="11"/>
  <c r="H94" i="11"/>
  <c r="J94" i="11"/>
  <c r="C94" i="11"/>
  <c r="I94" i="11"/>
  <c r="K94" i="11"/>
  <c r="M94" i="11"/>
  <c r="D95" i="11"/>
  <c r="D96" i="11"/>
  <c r="B96" i="11"/>
  <c r="D97" i="11"/>
  <c r="B97" i="11"/>
  <c r="H97" i="11"/>
  <c r="D98" i="11"/>
  <c r="B98" i="11"/>
  <c r="H98" i="11"/>
  <c r="J98" i="11"/>
  <c r="I98" i="11"/>
  <c r="K98" i="11"/>
  <c r="M98" i="11"/>
  <c r="L98" i="11"/>
  <c r="N98" i="11"/>
  <c r="O98" i="11"/>
  <c r="P98" i="11"/>
  <c r="D99" i="11"/>
  <c r="D91" i="11"/>
  <c r="B91" i="11"/>
  <c r="H91" i="11"/>
  <c r="J91" i="11"/>
  <c r="C99" i="11"/>
  <c r="I99" i="11"/>
  <c r="C95" i="11"/>
  <c r="I95" i="11"/>
  <c r="K95" i="11"/>
  <c r="C96" i="11"/>
  <c r="L91" i="11"/>
  <c r="B92" i="11"/>
  <c r="B93" i="11"/>
  <c r="B95" i="11"/>
  <c r="H95" i="11"/>
  <c r="J95" i="11"/>
  <c r="M95" i="11"/>
  <c r="B99" i="11"/>
  <c r="E6" i="11"/>
  <c r="E7" i="11"/>
  <c r="E8" i="11"/>
  <c r="E10" i="11"/>
  <c r="E11" i="11"/>
  <c r="E12" i="11"/>
  <c r="E14" i="11"/>
  <c r="E15" i="11"/>
  <c r="C15" i="11"/>
  <c r="E16" i="11"/>
  <c r="E18" i="11"/>
  <c r="E19" i="11"/>
  <c r="E20" i="11"/>
  <c r="E22" i="11"/>
  <c r="E23" i="11"/>
  <c r="E24" i="11"/>
  <c r="E26" i="11"/>
  <c r="E27" i="11"/>
  <c r="E28" i="11"/>
  <c r="E30" i="11"/>
  <c r="E31" i="11"/>
  <c r="E32" i="11"/>
  <c r="E33" i="11"/>
  <c r="E34" i="11"/>
  <c r="E35" i="11"/>
  <c r="E36" i="11"/>
  <c r="E38" i="11"/>
  <c r="E39" i="11"/>
  <c r="E40" i="11"/>
  <c r="E42" i="11"/>
  <c r="E43" i="11"/>
  <c r="E44" i="11"/>
  <c r="E47" i="11"/>
  <c r="C47" i="11"/>
  <c r="E48" i="11"/>
  <c r="E49" i="11"/>
  <c r="I49" i="11"/>
  <c r="E50" i="11"/>
  <c r="E51" i="11"/>
  <c r="E52" i="11"/>
  <c r="E55" i="11"/>
  <c r="E56" i="11"/>
  <c r="E57" i="11"/>
  <c r="E58" i="11"/>
  <c r="E59" i="11"/>
  <c r="E60" i="11"/>
  <c r="E63" i="11"/>
  <c r="E64" i="11"/>
  <c r="C64" i="11"/>
  <c r="I64" i="11"/>
  <c r="K64" i="11"/>
  <c r="E67" i="11"/>
  <c r="E68" i="11"/>
  <c r="C68" i="11"/>
  <c r="E70" i="11"/>
  <c r="E71" i="11"/>
  <c r="E72" i="11"/>
  <c r="E73" i="11"/>
  <c r="E74" i="11"/>
  <c r="E75" i="11"/>
  <c r="E77" i="11"/>
  <c r="E78" i="11"/>
  <c r="E79" i="11"/>
  <c r="C79" i="11"/>
  <c r="I79" i="11"/>
  <c r="E81" i="11"/>
  <c r="E82" i="11"/>
  <c r="E83" i="11"/>
  <c r="E85" i="11"/>
  <c r="E86" i="11"/>
  <c r="E87"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B35" i="11"/>
  <c r="D36" i="11"/>
  <c r="D37" i="11"/>
  <c r="D38" i="11"/>
  <c r="D39" i="11"/>
  <c r="D40" i="11"/>
  <c r="D41" i="11"/>
  <c r="D42" i="11"/>
  <c r="H42" i="11"/>
  <c r="D43" i="11"/>
  <c r="D44" i="11"/>
  <c r="D46" i="11"/>
  <c r="D47" i="11"/>
  <c r="D48" i="11"/>
  <c r="D51" i="11"/>
  <c r="D52" i="11"/>
  <c r="D54" i="11"/>
  <c r="D55" i="11"/>
  <c r="D56" i="11"/>
  <c r="D59" i="11"/>
  <c r="D60" i="11"/>
  <c r="D62" i="11"/>
  <c r="D63" i="11"/>
  <c r="D64" i="11"/>
  <c r="D67" i="11"/>
  <c r="D68" i="11"/>
  <c r="B68" i="11"/>
  <c r="D69" i="11"/>
  <c r="D70" i="11"/>
  <c r="H70" i="11"/>
  <c r="D71" i="11"/>
  <c r="D75" i="11"/>
  <c r="D76" i="11"/>
  <c r="D79" i="11"/>
  <c r="D80" i="11"/>
  <c r="D83" i="11"/>
  <c r="D84" i="11"/>
  <c r="D87" i="11"/>
  <c r="D88" i="11"/>
  <c r="D5" i="11"/>
  <c r="C7" i="11"/>
  <c r="C8" i="11"/>
  <c r="I8" i="11"/>
  <c r="K8" i="11"/>
  <c r="C11" i="11"/>
  <c r="C12" i="11"/>
  <c r="C16" i="11"/>
  <c r="C19" i="11"/>
  <c r="B19" i="11"/>
  <c r="L19" i="11"/>
  <c r="C20" i="11"/>
  <c r="C23" i="11"/>
  <c r="C24" i="11"/>
  <c r="C27" i="11"/>
  <c r="I27" i="11"/>
  <c r="K27" i="11"/>
  <c r="C28" i="11"/>
  <c r="C30" i="11"/>
  <c r="C31" i="11"/>
  <c r="C32" i="11"/>
  <c r="I32" i="11"/>
  <c r="K32" i="11"/>
  <c r="C33" i="11"/>
  <c r="C35" i="11"/>
  <c r="C36" i="11"/>
  <c r="C38" i="11"/>
  <c r="C39" i="11"/>
  <c r="C40" i="11"/>
  <c r="C43" i="11"/>
  <c r="C44" i="11"/>
  <c r="C50" i="11"/>
  <c r="I50" i="11"/>
  <c r="K50" i="11"/>
  <c r="C51" i="11"/>
  <c r="C52" i="11"/>
  <c r="C55" i="11"/>
  <c r="C58" i="11"/>
  <c r="C59" i="11"/>
  <c r="C60" i="11"/>
  <c r="C63" i="11"/>
  <c r="C67" i="11"/>
  <c r="I67" i="11"/>
  <c r="K67" i="11"/>
  <c r="C71" i="11"/>
  <c r="C74" i="11"/>
  <c r="C75" i="11"/>
  <c r="C78" i="11"/>
  <c r="C82" i="11"/>
  <c r="C83" i="11"/>
  <c r="C86" i="11"/>
  <c r="I86" i="11"/>
  <c r="K86" i="11"/>
  <c r="C87" i="11"/>
  <c r="B7" i="11"/>
  <c r="B8" i="11"/>
  <c r="B11" i="11"/>
  <c r="B12" i="11"/>
  <c r="B15" i="11"/>
  <c r="B16" i="11"/>
  <c r="H16" i="11"/>
  <c r="J16" i="11"/>
  <c r="B20" i="11"/>
  <c r="B23" i="11"/>
  <c r="B24" i="11"/>
  <c r="B27" i="11"/>
  <c r="B28" i="11"/>
  <c r="B29" i="11"/>
  <c r="B30" i="11"/>
  <c r="L30" i="11"/>
  <c r="B31" i="11"/>
  <c r="B32" i="11"/>
  <c r="B33" i="11"/>
  <c r="B36" i="11"/>
  <c r="B37" i="11"/>
  <c r="B38" i="11"/>
  <c r="B39" i="11"/>
  <c r="B40" i="11"/>
  <c r="B43" i="11"/>
  <c r="B44" i="11"/>
  <c r="B46" i="11"/>
  <c r="B47" i="11"/>
  <c r="B51" i="11"/>
  <c r="B52" i="11"/>
  <c r="B54" i="11"/>
  <c r="B55" i="11"/>
  <c r="B59" i="11"/>
  <c r="B60" i="11"/>
  <c r="B63" i="11"/>
  <c r="B64" i="11"/>
  <c r="B67" i="11"/>
  <c r="B71" i="11"/>
  <c r="B75" i="11"/>
  <c r="B79" i="11"/>
  <c r="B83" i="11"/>
  <c r="B87" i="11"/>
  <c r="L3" i="11"/>
  <c r="I3" i="11"/>
  <c r="K3" i="11"/>
  <c r="H3" i="11"/>
  <c r="J3" i="11"/>
  <c r="N4" i="11"/>
  <c r="O4" i="11"/>
  <c r="N90" i="11"/>
  <c r="O90" i="11"/>
  <c r="M3" i="11"/>
  <c r="N3" i="11"/>
  <c r="O3" i="11"/>
  <c r="P3" i="11"/>
  <c r="M89" i="11"/>
  <c r="N89" i="11"/>
  <c r="O89" i="11"/>
  <c r="L214" i="11"/>
  <c r="H92" i="11"/>
  <c r="J92" i="11"/>
  <c r="H22" i="11"/>
  <c r="J22" i="11"/>
  <c r="H93" i="11"/>
  <c r="J93" i="11"/>
  <c r="M93" i="11"/>
  <c r="L93" i="11"/>
  <c r="N93" i="11"/>
  <c r="O93" i="11"/>
  <c r="P93" i="11"/>
  <c r="H99" i="11"/>
  <c r="J99" i="11"/>
  <c r="L96" i="11"/>
  <c r="L92" i="11"/>
  <c r="I96" i="11"/>
  <c r="K96" i="11"/>
  <c r="L97" i="11"/>
  <c r="L94" i="11"/>
  <c r="H96" i="11"/>
  <c r="J96" i="11"/>
  <c r="M96" i="11"/>
  <c r="N96" i="11"/>
  <c r="O96" i="11"/>
  <c r="P96" i="11"/>
  <c r="H55" i="11"/>
  <c r="J55" i="11"/>
  <c r="L46" i="11"/>
  <c r="I60" i="11"/>
  <c r="K60" i="11"/>
  <c r="I31" i="11"/>
  <c r="K31" i="11"/>
  <c r="H71" i="11"/>
  <c r="J71" i="11"/>
  <c r="H32" i="11"/>
  <c r="J32" i="11"/>
  <c r="H28" i="11"/>
  <c r="J28" i="11"/>
  <c r="H20" i="11"/>
  <c r="J20" i="11"/>
  <c r="H12" i="11"/>
  <c r="J12" i="11"/>
  <c r="I71" i="11"/>
  <c r="K71" i="11"/>
  <c r="L35" i="11"/>
  <c r="H17" i="11"/>
  <c r="J17" i="11"/>
  <c r="I77" i="11"/>
  <c r="K77" i="11"/>
  <c r="H8" i="11"/>
  <c r="J8" i="11"/>
  <c r="I63" i="11"/>
  <c r="K63" i="11"/>
  <c r="L79" i="11"/>
  <c r="L31" i="11"/>
  <c r="I28" i="11"/>
  <c r="K28" i="11"/>
  <c r="M28" i="11"/>
  <c r="I35" i="11"/>
  <c r="K35" i="11"/>
  <c r="I36" i="11"/>
  <c r="K36" i="11"/>
  <c r="I16" i="11"/>
  <c r="K16" i="11"/>
  <c r="I7" i="11"/>
  <c r="K7" i="11"/>
  <c r="L55" i="11"/>
  <c r="I52" i="11"/>
  <c r="K52" i="11"/>
  <c r="I43" i="11"/>
  <c r="K43" i="11"/>
  <c r="H43" i="11"/>
  <c r="J43" i="11"/>
  <c r="M43" i="11"/>
  <c r="L43" i="11"/>
  <c r="N43" i="11"/>
  <c r="O43" i="11"/>
  <c r="P43" i="11"/>
  <c r="H33" i="11"/>
  <c r="J33" i="11"/>
  <c r="L29" i="11"/>
  <c r="L23" i="11"/>
  <c r="L82" i="11"/>
  <c r="H5" i="11"/>
  <c r="J5" i="11"/>
  <c r="H59" i="11"/>
  <c r="J59" i="11"/>
  <c r="H41" i="11"/>
  <c r="J41" i="11"/>
  <c r="H18" i="11"/>
  <c r="J18" i="11"/>
  <c r="H48" i="11"/>
  <c r="J48" i="11"/>
  <c r="I80" i="11"/>
  <c r="K80" i="11"/>
  <c r="I66" i="11"/>
  <c r="K66" i="11"/>
  <c r="I65" i="11"/>
  <c r="K65" i="11"/>
  <c r="I47" i="11"/>
  <c r="K47" i="11"/>
  <c r="H46" i="11"/>
  <c r="J46" i="11"/>
  <c r="I46" i="11"/>
  <c r="K46" i="11"/>
  <c r="M46" i="11"/>
  <c r="N46" i="11"/>
  <c r="O46" i="11"/>
  <c r="P46" i="11"/>
  <c r="L60" i="11"/>
  <c r="H37" i="11"/>
  <c r="J37" i="11"/>
  <c r="I78" i="11"/>
  <c r="K78" i="11"/>
  <c r="I58" i="11"/>
  <c r="K58" i="11"/>
  <c r="I82" i="11"/>
  <c r="K82" i="11"/>
  <c r="I83" i="11"/>
  <c r="K83" i="11"/>
  <c r="I33" i="11"/>
  <c r="K33" i="11"/>
  <c r="I23" i="11"/>
  <c r="K23" i="11"/>
  <c r="L28" i="11"/>
  <c r="H57" i="11"/>
  <c r="J57" i="11"/>
  <c r="L18" i="11"/>
  <c r="L76" i="11"/>
  <c r="H49" i="11"/>
  <c r="J49" i="11"/>
  <c r="I25" i="11"/>
  <c r="K25" i="11"/>
  <c r="I9" i="11"/>
  <c r="K9" i="11"/>
  <c r="I88" i="11"/>
  <c r="K88" i="11"/>
  <c r="I84" i="11"/>
  <c r="K84" i="11"/>
  <c r="L86" i="11"/>
  <c r="L54" i="11"/>
  <c r="I14" i="11"/>
  <c r="K14" i="11"/>
  <c r="H14" i="11"/>
  <c r="J14" i="11"/>
  <c r="M14" i="11"/>
  <c r="H9" i="11"/>
  <c r="J9" i="11"/>
  <c r="I81" i="11"/>
  <c r="K81" i="11"/>
  <c r="I72" i="11"/>
  <c r="K72" i="11"/>
  <c r="I11" i="11"/>
  <c r="K11" i="11"/>
  <c r="H76" i="11"/>
  <c r="J76" i="11"/>
  <c r="H30" i="11"/>
  <c r="J30" i="11"/>
  <c r="L68" i="11"/>
  <c r="I56" i="11"/>
  <c r="K56" i="11"/>
  <c r="H53" i="11"/>
  <c r="J53" i="11"/>
  <c r="I13" i="11"/>
  <c r="K13" i="11"/>
  <c r="H6" i="11"/>
  <c r="J6" i="11"/>
  <c r="I76" i="11"/>
  <c r="K76" i="11"/>
  <c r="H69" i="11"/>
  <c r="J69" i="11"/>
  <c r="H64" i="11"/>
  <c r="J64" i="11"/>
  <c r="L15" i="11"/>
  <c r="H68" i="11"/>
  <c r="J68" i="11"/>
  <c r="I68" i="11"/>
  <c r="K68" i="11"/>
  <c r="M68" i="11"/>
  <c r="N68" i="11"/>
  <c r="O68" i="11"/>
  <c r="P68" i="11"/>
  <c r="H44" i="11"/>
  <c r="J44" i="11"/>
  <c r="L62" i="11"/>
  <c r="L45" i="11"/>
  <c r="L72" i="11"/>
  <c r="L7" i="11"/>
  <c r="I40" i="11"/>
  <c r="K40" i="11"/>
  <c r="I26" i="11"/>
  <c r="K26" i="11"/>
  <c r="I29" i="11"/>
  <c r="K29" i="11"/>
  <c r="H29" i="11"/>
  <c r="J29" i="11"/>
  <c r="M29" i="11"/>
  <c r="N29" i="11"/>
  <c r="O29" i="11"/>
  <c r="P29" i="11"/>
  <c r="I18" i="11"/>
  <c r="K18" i="11"/>
  <c r="H80" i="11"/>
  <c r="J80" i="11"/>
  <c r="H75" i="11"/>
  <c r="J75" i="11"/>
  <c r="L37" i="11"/>
  <c r="H51" i="11"/>
  <c r="J51" i="11"/>
  <c r="L74" i="11"/>
  <c r="H21" i="11"/>
  <c r="J21" i="11"/>
  <c r="P72" i="11"/>
  <c r="L12" i="11"/>
  <c r="I54" i="11"/>
  <c r="K54" i="11"/>
  <c r="L9" i="11"/>
  <c r="L80" i="11"/>
  <c r="L20" i="11"/>
  <c r="I19" i="11"/>
  <c r="L65" i="11"/>
  <c r="I37" i="11"/>
  <c r="K37" i="11"/>
  <c r="L17" i="11"/>
  <c r="L14" i="11"/>
  <c r="L84" i="11"/>
  <c r="H84" i="11"/>
  <c r="J84" i="11"/>
  <c r="M84" i="11"/>
  <c r="N84" i="11"/>
  <c r="O84" i="11"/>
  <c r="P84" i="11"/>
  <c r="I20" i="11"/>
  <c r="K20" i="11"/>
  <c r="M20" i="11"/>
  <c r="N20" i="11"/>
  <c r="O20" i="11"/>
  <c r="P20" i="11"/>
  <c r="L71" i="11"/>
  <c r="H63" i="11"/>
  <c r="J63" i="11"/>
  <c r="L63" i="11"/>
  <c r="L39" i="11"/>
  <c r="H39" i="11"/>
  <c r="J39" i="11"/>
  <c r="L33" i="11"/>
  <c r="H62" i="11"/>
  <c r="J62" i="11"/>
  <c r="L49" i="11"/>
  <c r="L25" i="11"/>
  <c r="P25" i="11"/>
  <c r="H25" i="11"/>
  <c r="J25" i="11"/>
  <c r="H88" i="11"/>
  <c r="J88" i="11"/>
  <c r="L88" i="11"/>
  <c r="L78" i="11"/>
  <c r="I73" i="11"/>
  <c r="K73" i="11"/>
  <c r="H65" i="11"/>
  <c r="J65" i="11"/>
  <c r="L16" i="11"/>
  <c r="I12" i="11"/>
  <c r="K12" i="11"/>
  <c r="L61" i="11"/>
  <c r="L21" i="11"/>
  <c r="H72" i="11"/>
  <c r="J72" i="11"/>
  <c r="I61" i="11"/>
  <c r="K61" i="11"/>
  <c r="H58" i="11"/>
  <c r="J58" i="11"/>
  <c r="M58" i="11"/>
  <c r="L58" i="11"/>
  <c r="H45" i="11"/>
  <c r="J45" i="11"/>
  <c r="M16" i="11"/>
  <c r="M71" i="11"/>
  <c r="N71" i="11"/>
  <c r="O71" i="11"/>
  <c r="P71" i="11"/>
  <c r="M12" i="11"/>
  <c r="N12" i="11"/>
  <c r="O12" i="11"/>
  <c r="P12" i="11"/>
  <c r="M72" i="11"/>
  <c r="N72" i="11"/>
  <c r="O72" i="11"/>
  <c r="M18" i="11"/>
  <c r="N18" i="11"/>
  <c r="O18" i="11"/>
  <c r="P18" i="11"/>
  <c r="M80" i="11"/>
  <c r="N80" i="11"/>
  <c r="O80" i="11"/>
  <c r="P80" i="11"/>
  <c r="M65" i="11"/>
  <c r="N65" i="11"/>
  <c r="O65" i="11"/>
  <c r="M9" i="11"/>
  <c r="N9" i="11"/>
  <c r="O9" i="11"/>
  <c r="P9" i="11"/>
  <c r="N14" i="11"/>
  <c r="O14" i="11"/>
  <c r="P14" i="11"/>
  <c r="M37" i="11"/>
  <c r="N37" i="11"/>
  <c r="O37" i="11"/>
  <c r="P37" i="11"/>
  <c r="M88" i="11"/>
  <c r="N88" i="11"/>
  <c r="O88" i="11"/>
  <c r="P88" i="11"/>
  <c r="M25" i="11"/>
  <c r="N25" i="11"/>
  <c r="O25" i="11"/>
  <c r="M76" i="11"/>
  <c r="N76" i="11"/>
  <c r="O76" i="11"/>
  <c r="P76" i="11"/>
  <c r="N28" i="11"/>
  <c r="O28" i="11"/>
  <c r="P28" i="11"/>
  <c r="N58" i="11"/>
  <c r="O58" i="11"/>
  <c r="P58" i="11"/>
  <c r="M21" i="11"/>
  <c r="M63" i="11"/>
  <c r="N63" i="11"/>
  <c r="O63" i="11"/>
  <c r="P63" i="11"/>
  <c r="K214" i="11"/>
  <c r="M214" i="11"/>
  <c r="N214" i="11"/>
  <c r="O214" i="11"/>
  <c r="P214" i="11"/>
  <c r="M92" i="11"/>
  <c r="N92" i="11"/>
  <c r="O92" i="11"/>
  <c r="P92" i="11"/>
  <c r="M91" i="11"/>
  <c r="N91" i="11"/>
  <c r="O91" i="11"/>
  <c r="P91" i="11"/>
  <c r="K99" i="11"/>
  <c r="N94" i="11"/>
  <c r="O94" i="11"/>
  <c r="P94" i="11"/>
  <c r="L95" i="11"/>
  <c r="N95" i="11"/>
  <c r="O95" i="11"/>
  <c r="P95" i="11"/>
  <c r="K97" i="11"/>
  <c r="M99" i="11"/>
  <c r="J97" i="11"/>
  <c r="M97" i="11"/>
  <c r="N97" i="11"/>
  <c r="O97" i="11"/>
  <c r="P97" i="11"/>
  <c r="L99" i="11"/>
  <c r="N99" i="11"/>
  <c r="O99" i="11"/>
  <c r="P99" i="11"/>
  <c r="I53" i="11"/>
  <c r="K53" i="11"/>
  <c r="M53" i="11"/>
  <c r="I57" i="11"/>
  <c r="K57" i="11"/>
  <c r="M57" i="11"/>
  <c r="N21" i="11"/>
  <c r="O21" i="11"/>
  <c r="P21" i="11"/>
  <c r="H83" i="11"/>
  <c r="J83" i="11"/>
  <c r="M83" i="11"/>
  <c r="L83" i="11"/>
  <c r="H79" i="11"/>
  <c r="J79" i="11"/>
  <c r="I85" i="11"/>
  <c r="K85" i="11"/>
  <c r="K79" i="11"/>
  <c r="J42" i="11"/>
  <c r="I42" i="11"/>
  <c r="K42" i="11"/>
  <c r="M42" i="11"/>
  <c r="L27" i="11"/>
  <c r="M33" i="11"/>
  <c r="N33" i="11"/>
  <c r="O33" i="11"/>
  <c r="P33" i="11"/>
  <c r="I69" i="11"/>
  <c r="K69" i="11"/>
  <c r="M69" i="11"/>
  <c r="H11" i="11"/>
  <c r="L11" i="11"/>
  <c r="H87" i="11"/>
  <c r="J87" i="11"/>
  <c r="I87" i="11"/>
  <c r="K87" i="11"/>
  <c r="M87" i="11"/>
  <c r="H54" i="11"/>
  <c r="J54" i="11"/>
  <c r="M54" i="11"/>
  <c r="N54" i="11"/>
  <c r="O54" i="11"/>
  <c r="P54" i="11"/>
  <c r="H31" i="11"/>
  <c r="J31" i="11"/>
  <c r="M31" i="11"/>
  <c r="N31" i="11"/>
  <c r="O31" i="11"/>
  <c r="P31" i="11"/>
  <c r="K49" i="11"/>
  <c r="M49" i="11"/>
  <c r="N49" i="11"/>
  <c r="O49" i="11"/>
  <c r="P49" i="11"/>
  <c r="L32" i="11"/>
  <c r="M32" i="11"/>
  <c r="N32" i="11"/>
  <c r="O32" i="11"/>
  <c r="P32" i="11"/>
  <c r="L67" i="11"/>
  <c r="H67" i="11"/>
  <c r="J67" i="11"/>
  <c r="M67" i="11"/>
  <c r="L44" i="11"/>
  <c r="I44" i="11"/>
  <c r="K44" i="11"/>
  <c r="M44" i="11"/>
  <c r="I38" i="11"/>
  <c r="K38" i="11"/>
  <c r="L38" i="11"/>
  <c r="H38" i="11"/>
  <c r="J38" i="11"/>
  <c r="M38" i="11"/>
  <c r="H35" i="11"/>
  <c r="J35" i="11"/>
  <c r="M35" i="11"/>
  <c r="N35" i="11"/>
  <c r="O35" i="11"/>
  <c r="P35" i="11"/>
  <c r="H27" i="11"/>
  <c r="J27" i="11"/>
  <c r="M27" i="11"/>
  <c r="H23" i="11"/>
  <c r="J23" i="11"/>
  <c r="M23" i="11"/>
  <c r="N23" i="11"/>
  <c r="O23" i="11"/>
  <c r="P23" i="11"/>
  <c r="H19" i="11"/>
  <c r="J19" i="11"/>
  <c r="K19" i="11"/>
  <c r="M19" i="11"/>
  <c r="N19" i="11"/>
  <c r="O19" i="11"/>
  <c r="P19" i="11"/>
  <c r="H15" i="11"/>
  <c r="J15" i="11"/>
  <c r="I15" i="11"/>
  <c r="K15" i="11"/>
  <c r="M15" i="11"/>
  <c r="N15" i="11"/>
  <c r="O15" i="11"/>
  <c r="P15" i="11"/>
  <c r="J11" i="11"/>
  <c r="M11" i="11"/>
  <c r="I55" i="11"/>
  <c r="K55" i="11"/>
  <c r="M55" i="11"/>
  <c r="N55" i="11"/>
  <c r="O55" i="11"/>
  <c r="P55" i="11"/>
  <c r="I34" i="11"/>
  <c r="K34" i="11"/>
  <c r="I30" i="11"/>
  <c r="K30" i="11"/>
  <c r="M30" i="11"/>
  <c r="N30" i="11"/>
  <c r="O30" i="11"/>
  <c r="P30" i="11"/>
  <c r="I24" i="11"/>
  <c r="K24" i="11"/>
  <c r="I10" i="11"/>
  <c r="K10" i="11"/>
  <c r="I62" i="11"/>
  <c r="K62" i="11"/>
  <c r="M62" i="11"/>
  <c r="N62" i="11"/>
  <c r="O62" i="11"/>
  <c r="P62" i="11"/>
  <c r="L57" i="11"/>
  <c r="N57" i="11"/>
  <c r="O57" i="11"/>
  <c r="P57" i="11"/>
  <c r="L56" i="11"/>
  <c r="H56" i="11"/>
  <c r="J56" i="11"/>
  <c r="M56" i="11"/>
  <c r="L53" i="11"/>
  <c r="L50" i="11"/>
  <c r="H50" i="11"/>
  <c r="J50" i="11"/>
  <c r="M50" i="11"/>
  <c r="L48" i="11"/>
  <c r="I48" i="11"/>
  <c r="K48" i="11"/>
  <c r="M48" i="11"/>
  <c r="I45" i="11"/>
  <c r="K45" i="11"/>
  <c r="M45" i="11"/>
  <c r="N45" i="11"/>
  <c r="O45" i="11"/>
  <c r="P45" i="11"/>
  <c r="L42" i="11"/>
  <c r="I41" i="11"/>
  <c r="K41" i="11"/>
  <c r="M41" i="11"/>
  <c r="L41" i="11"/>
  <c r="L34" i="11"/>
  <c r="H34" i="11"/>
  <c r="J34" i="11"/>
  <c r="M34" i="11"/>
  <c r="L26" i="11"/>
  <c r="H26" i="11"/>
  <c r="J26" i="11"/>
  <c r="M26" i="11"/>
  <c r="L22" i="11"/>
  <c r="I22" i="11"/>
  <c r="K22" i="11"/>
  <c r="M22" i="11"/>
  <c r="I17" i="11"/>
  <c r="K17" i="11"/>
  <c r="M17" i="11"/>
  <c r="N17" i="11"/>
  <c r="O17" i="11"/>
  <c r="P17" i="11"/>
  <c r="L13" i="11"/>
  <c r="H13" i="11"/>
  <c r="J13" i="11"/>
  <c r="M13" i="11"/>
  <c r="H10" i="11"/>
  <c r="J10" i="11"/>
  <c r="M10" i="11"/>
  <c r="L10" i="11"/>
  <c r="I6" i="11"/>
  <c r="K6" i="11"/>
  <c r="M6" i="11"/>
  <c r="L6" i="11"/>
  <c r="N6" i="11"/>
  <c r="O6" i="11"/>
  <c r="P6" i="11"/>
  <c r="I5" i="11"/>
  <c r="K5" i="11"/>
  <c r="M5" i="11"/>
  <c r="L5" i="11"/>
  <c r="L85" i="11"/>
  <c r="H85" i="11"/>
  <c r="J85" i="11"/>
  <c r="M85" i="11"/>
  <c r="H82" i="11"/>
  <c r="J82" i="11"/>
  <c r="M82" i="11"/>
  <c r="N82" i="11"/>
  <c r="O82" i="11"/>
  <c r="P82" i="11"/>
  <c r="H81" i="11"/>
  <c r="J81" i="11"/>
  <c r="L81" i="11"/>
  <c r="H78" i="11"/>
  <c r="J78" i="11"/>
  <c r="M78" i="11"/>
  <c r="N78" i="11"/>
  <c r="O78" i="11"/>
  <c r="P78" i="11"/>
  <c r="H77" i="11"/>
  <c r="J77" i="11"/>
  <c r="M77" i="11"/>
  <c r="L77" i="11"/>
  <c r="H74" i="11"/>
  <c r="J74" i="11"/>
  <c r="L73" i="11"/>
  <c r="H73" i="11"/>
  <c r="J73" i="11"/>
  <c r="M73" i="11"/>
  <c r="I70" i="11"/>
  <c r="K70" i="11"/>
  <c r="L70" i="11"/>
  <c r="L69" i="11"/>
  <c r="N69" i="11"/>
  <c r="O69" i="11"/>
  <c r="P69" i="11"/>
  <c r="H66" i="11"/>
  <c r="J66" i="11"/>
  <c r="L66" i="11"/>
  <c r="M66" i="11"/>
  <c r="M64" i="11"/>
  <c r="H86" i="11"/>
  <c r="J86" i="11"/>
  <c r="M86" i="11"/>
  <c r="N86" i="11"/>
  <c r="O86" i="11"/>
  <c r="P86" i="11"/>
  <c r="I39" i="11"/>
  <c r="K39" i="11"/>
  <c r="M39" i="11"/>
  <c r="N39" i="11"/>
  <c r="O39" i="11"/>
  <c r="P39" i="11"/>
  <c r="H7" i="11"/>
  <c r="J7" i="11"/>
  <c r="M7" i="11"/>
  <c r="N7" i="11"/>
  <c r="O7" i="11"/>
  <c r="P7" i="11"/>
  <c r="M81" i="11"/>
  <c r="M8" i="11"/>
  <c r="J70" i="11"/>
  <c r="J61" i="11"/>
  <c r="M61" i="11"/>
  <c r="N61" i="11"/>
  <c r="O61" i="11"/>
  <c r="P61" i="11"/>
  <c r="I74" i="11"/>
  <c r="K74" i="11"/>
  <c r="N16" i="11"/>
  <c r="O16" i="11"/>
  <c r="P16" i="11"/>
  <c r="H60" i="11"/>
  <c r="J60" i="11"/>
  <c r="M60" i="11"/>
  <c r="N60" i="11"/>
  <c r="O60" i="11"/>
  <c r="P60" i="11"/>
  <c r="H52" i="11"/>
  <c r="J52" i="11"/>
  <c r="M52" i="11"/>
  <c r="L52" i="11"/>
  <c r="N52" i="11"/>
  <c r="O52" i="11"/>
  <c r="P52" i="11"/>
  <c r="L87" i="11"/>
  <c r="L64" i="11"/>
  <c r="N64" i="11"/>
  <c r="O64" i="11"/>
  <c r="P64" i="11"/>
  <c r="L47" i="11"/>
  <c r="H47" i="11"/>
  <c r="J47" i="11"/>
  <c r="M47" i="11"/>
  <c r="L40" i="11"/>
  <c r="H40" i="11"/>
  <c r="J40" i="11"/>
  <c r="M40" i="11"/>
  <c r="L36" i="11"/>
  <c r="H36" i="11"/>
  <c r="J36" i="11"/>
  <c r="M36" i="11"/>
  <c r="N36" i="11"/>
  <c r="O36" i="11"/>
  <c r="P36" i="11"/>
  <c r="H24" i="11"/>
  <c r="J24" i="11"/>
  <c r="L24" i="11"/>
  <c r="L8" i="11"/>
  <c r="I59" i="11"/>
  <c r="K59" i="11"/>
  <c r="M59" i="11"/>
  <c r="L59" i="11"/>
  <c r="I51" i="11"/>
  <c r="K51" i="11"/>
  <c r="M51" i="11"/>
  <c r="L51" i="11"/>
  <c r="I75" i="11"/>
  <c r="K75" i="11"/>
  <c r="M75" i="11"/>
  <c r="L75" i="11"/>
  <c r="M74" i="11"/>
  <c r="N74" i="11"/>
  <c r="O74" i="11"/>
  <c r="P74" i="11"/>
  <c r="N81" i="11"/>
  <c r="O81" i="11"/>
  <c r="P81" i="11"/>
  <c r="M24" i="11"/>
  <c r="N24" i="11"/>
  <c r="O24" i="11"/>
  <c r="P24" i="11"/>
  <c r="N40" i="11"/>
  <c r="O40" i="11"/>
  <c r="P40" i="11"/>
  <c r="N75" i="11"/>
  <c r="O75" i="11"/>
  <c r="P75" i="11"/>
  <c r="N87" i="11"/>
  <c r="O87" i="11"/>
  <c r="P87" i="11"/>
  <c r="N77" i="11"/>
  <c r="O77" i="11"/>
  <c r="P77" i="11"/>
  <c r="N5" i="11"/>
  <c r="O5" i="11"/>
  <c r="P5" i="11"/>
  <c r="N10" i="11"/>
  <c r="O10" i="11"/>
  <c r="P10" i="11"/>
  <c r="N41" i="11"/>
  <c r="O41" i="11"/>
  <c r="P41" i="11"/>
  <c r="N53" i="11"/>
  <c r="O53" i="11"/>
  <c r="P53" i="11"/>
  <c r="N38" i="11"/>
  <c r="O38" i="11"/>
  <c r="P38" i="11"/>
  <c r="M79" i="11"/>
  <c r="N79" i="11"/>
  <c r="O79" i="11"/>
  <c r="P79" i="11"/>
  <c r="N83" i="11"/>
  <c r="O83" i="11"/>
  <c r="P83" i="11"/>
  <c r="M70" i="11"/>
  <c r="N70" i="11"/>
  <c r="O70" i="11"/>
  <c r="P70" i="11"/>
  <c r="N66" i="11"/>
  <c r="O66" i="11"/>
  <c r="P66" i="11"/>
  <c r="N22" i="11"/>
  <c r="O22" i="11"/>
  <c r="P22" i="11"/>
  <c r="N67" i="11"/>
  <c r="O67" i="11"/>
  <c r="P67" i="11"/>
  <c r="N59" i="11"/>
  <c r="O59" i="11"/>
  <c r="P59" i="11"/>
  <c r="N47" i="11"/>
  <c r="O47" i="11"/>
  <c r="P47" i="11"/>
  <c r="N13" i="11"/>
  <c r="O13" i="11"/>
  <c r="P13" i="11"/>
  <c r="N26" i="11"/>
  <c r="O26" i="11"/>
  <c r="P26" i="11"/>
  <c r="N42" i="11"/>
  <c r="O42" i="11"/>
  <c r="P42" i="11"/>
  <c r="N50" i="11"/>
  <c r="O50" i="11"/>
  <c r="P50" i="11"/>
  <c r="N51" i="11"/>
  <c r="O51" i="11"/>
  <c r="P51" i="11"/>
  <c r="N8" i="11"/>
  <c r="O8" i="11"/>
  <c r="P8" i="11"/>
  <c r="N73" i="11"/>
  <c r="O73" i="11"/>
  <c r="P73" i="11"/>
  <c r="N85" i="11"/>
  <c r="O85" i="11"/>
  <c r="P85" i="11"/>
  <c r="N34" i="11"/>
  <c r="O34" i="11"/>
  <c r="P34" i="11"/>
  <c r="N48" i="11"/>
  <c r="O48" i="11"/>
  <c r="P48" i="11"/>
  <c r="N56" i="11"/>
  <c r="O56" i="11"/>
  <c r="P56" i="11"/>
  <c r="N44" i="11"/>
  <c r="O44" i="11"/>
  <c r="P44" i="11"/>
  <c r="N11" i="11"/>
  <c r="O11" i="11"/>
  <c r="P11" i="11"/>
  <c r="N27" i="11"/>
  <c r="O27" i="11"/>
  <c r="P27" i="11"/>
</calcChain>
</file>

<file path=xl/sharedStrings.xml><?xml version="1.0" encoding="utf-8"?>
<sst xmlns="http://schemas.openxmlformats.org/spreadsheetml/2006/main" count="5020" uniqueCount="959">
  <si>
    <t>Respondents</t>
  </si>
  <si>
    <t>Population total</t>
  </si>
  <si>
    <t>Rate (%)</t>
  </si>
  <si>
    <t>Male</t>
  </si>
  <si>
    <t>Female</t>
  </si>
  <si>
    <t>Other</t>
  </si>
  <si>
    <t>16-24</t>
  </si>
  <si>
    <t>25-34</t>
  </si>
  <si>
    <t>35-44</t>
  </si>
  <si>
    <t>45-54</t>
  </si>
  <si>
    <t>55-64</t>
  </si>
  <si>
    <t>65-74</t>
  </si>
  <si>
    <t>75-84</t>
  </si>
  <si>
    <t>85+</t>
  </si>
  <si>
    <t>16-34</t>
  </si>
  <si>
    <t>35-54</t>
  </si>
  <si>
    <t>55-74</t>
  </si>
  <si>
    <t>75+</t>
  </si>
  <si>
    <t>East Midlands</t>
  </si>
  <si>
    <t>East</t>
  </si>
  <si>
    <t>London</t>
  </si>
  <si>
    <t>North East</t>
  </si>
  <si>
    <t>North West</t>
  </si>
  <si>
    <t>South East</t>
  </si>
  <si>
    <t>South West</t>
  </si>
  <si>
    <t>West Midlands</t>
  </si>
  <si>
    <t>Yorkshire</t>
  </si>
  <si>
    <t>Managerial, administrative and professional occupations</t>
  </si>
  <si>
    <t>Intermediate occupations</t>
  </si>
  <si>
    <t>Small employers and own account workers</t>
  </si>
  <si>
    <t>Lower supervisory and technical occupations</t>
  </si>
  <si>
    <t>Semi-routine and routine occupations</t>
  </si>
  <si>
    <t>Long term unemployed or never worked</t>
  </si>
  <si>
    <t>Full-time student</t>
  </si>
  <si>
    <t>Intermediate occupations, Small employers &amp; own account workers, and Lower supervisory &amp; tech occupations</t>
  </si>
  <si>
    <t>Semi-routine &amp; routine occupations, and Long term unemployed or never worked</t>
  </si>
  <si>
    <t>Full-time student or unknown NSSEC</t>
  </si>
  <si>
    <t>Unemployed</t>
  </si>
  <si>
    <t>Not working - looking after house/children</t>
  </si>
  <si>
    <t>Not working - long term sick or disabled</t>
  </si>
  <si>
    <t>Black</t>
  </si>
  <si>
    <t>Chinese</t>
  </si>
  <si>
    <t>Mixed</t>
  </si>
  <si>
    <t>Other ethnic group</t>
  </si>
  <si>
    <t>1 impairment</t>
  </si>
  <si>
    <t>2 impairments</t>
  </si>
  <si>
    <t>3 or more impairments</t>
  </si>
  <si>
    <t>School</t>
  </si>
  <si>
    <t>FE</t>
  </si>
  <si>
    <t>HE</t>
  </si>
  <si>
    <t>Other education</t>
  </si>
  <si>
    <t>Not in education</t>
  </si>
  <si>
    <t>Sexual orientation</t>
  </si>
  <si>
    <t>Heterosexual or Straight</t>
  </si>
  <si>
    <t>Gay or Lesbian</t>
  </si>
  <si>
    <t>Bisexual</t>
  </si>
  <si>
    <t>Other sexual orientation</t>
  </si>
  <si>
    <t>Religion</t>
  </si>
  <si>
    <t>Christian</t>
  </si>
  <si>
    <t>Buddhist</t>
  </si>
  <si>
    <t>Hindu</t>
  </si>
  <si>
    <t>Jewish</t>
  </si>
  <si>
    <t>Muslim</t>
  </si>
  <si>
    <t>Sikh</t>
  </si>
  <si>
    <t>Any other religion</t>
  </si>
  <si>
    <t>No religion</t>
  </si>
  <si>
    <t>Local Authority</t>
  </si>
  <si>
    <t>Significance</t>
  </si>
  <si>
    <t>Email: ActiveLives@sportengland.org</t>
  </si>
  <si>
    <t>Sport and Physical Activity Levels amongst adults aged 16+</t>
  </si>
  <si>
    <t>Contents</t>
  </si>
  <si>
    <t>Table 1 Demographics</t>
  </si>
  <si>
    <t>Definitions</t>
  </si>
  <si>
    <t>1. These estimates include the activities of walking, cycling, dance, fitness and sporting activities, but exclude gardening which is outside of Sport England's remit. Public Health England publish physical activity data for adults aged 19+ that includes gardening and their latest data can be found here:</t>
  </si>
  <si>
    <t>https://fingertips.phe.org.uk/profile/physical-activity</t>
  </si>
  <si>
    <t>2. Activity is counted in moderate intensity equivalent minutes whereby each ‘moderate’ minute counts as one minute and each 'vigorous' minute counts as two moderate minutes.</t>
  </si>
  <si>
    <t>3. Depending on the number of minutes of moderate intensity equivalent (MIE)* physical activity, people are described as being:
•  Inactive – Doing less than 30 minutes a week
•  Fairly Active - Doing 30-149 minutes a week
•  Active – Doing at least 150 minutes a week</t>
  </si>
  <si>
    <t>4. Moderate activity is defined as activity where you raise your breathing rate.</t>
  </si>
  <si>
    <t>5. Vigorous activity is where you’re out of breath or are sweating (you may not be able to say more than a few words without pausing for breath).</t>
  </si>
  <si>
    <t xml:space="preserve">6. '*' indicates insufficient data to report a result. </t>
  </si>
  <si>
    <t>7. '**' indicates where population data is not available.</t>
  </si>
  <si>
    <t>Notes</t>
  </si>
  <si>
    <t>1. All data in this report is estimates from the Active Lives survey.</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</si>
  <si>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</si>
  <si>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More details on the Active Lives survey, definitions and the use of population data, can be found in the technical summary that accompanies this release.</t>
  </si>
  <si>
    <t>Absolute</t>
  </si>
  <si>
    <t>Active 
(150+ minutes a week)</t>
  </si>
  <si>
    <t>95% confidence interval</t>
  </si>
  <si>
    <t>Lower</t>
  </si>
  <si>
    <t>Upper</t>
  </si>
  <si>
    <t>Overall and by demographics</t>
  </si>
  <si>
    <t>All adults (aged 16+)</t>
  </si>
  <si>
    <t>Gender</t>
  </si>
  <si>
    <t>Age (8 bands)</t>
  </si>
  <si>
    <t>Age (4 bands)</t>
  </si>
  <si>
    <t>Social Status (full categories, aged 16-74)</t>
  </si>
  <si>
    <t>Social Status (summary categories, aged 16-74)</t>
  </si>
  <si>
    <t>Fairly Active
(30-149 minutes a week)</t>
  </si>
  <si>
    <t>Inactive 
(&lt;30 minutes a week)</t>
  </si>
  <si>
    <t>Disability (long term, limiting)</t>
  </si>
  <si>
    <t>No disability</t>
  </si>
  <si>
    <t>Disability</t>
  </si>
  <si>
    <t>Ethnicity</t>
  </si>
  <si>
    <t>White British</t>
  </si>
  <si>
    <t>White Other</t>
  </si>
  <si>
    <t>South Asian</t>
  </si>
  <si>
    <t>Working Status</t>
  </si>
  <si>
    <t>Working full or part time</t>
  </si>
  <si>
    <t>Not working - retired</t>
  </si>
  <si>
    <t>Student full or part time</t>
  </si>
  <si>
    <t>Other working status</t>
  </si>
  <si>
    <t>Current Education Stage</t>
  </si>
  <si>
    <t>By Local Authority</t>
  </si>
  <si>
    <t>Region</t>
  </si>
  <si>
    <t>E10000003</t>
  </si>
  <si>
    <t>Cambridgeshire</t>
  </si>
  <si>
    <t>E10000012</t>
  </si>
  <si>
    <t>Essex</t>
  </si>
  <si>
    <t>E10000015</t>
  </si>
  <si>
    <t>Hertfordshire</t>
  </si>
  <si>
    <t>E10000020</t>
  </si>
  <si>
    <t>Norfolk</t>
  </si>
  <si>
    <t>E10000029</t>
  </si>
  <si>
    <t>Suffolk</t>
  </si>
  <si>
    <t>E06000031</t>
  </si>
  <si>
    <t>Peterborough</t>
  </si>
  <si>
    <t>E06000032</t>
  </si>
  <si>
    <t>Luton</t>
  </si>
  <si>
    <t>E06000033</t>
  </si>
  <si>
    <t>Southend-on-Sea</t>
  </si>
  <si>
    <t>E06000034</t>
  </si>
  <si>
    <t>Thurrock</t>
  </si>
  <si>
    <t>E06000055</t>
  </si>
  <si>
    <t>Bedford</t>
  </si>
  <si>
    <t>E06000056</t>
  </si>
  <si>
    <t>Central Bedfordshire</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</si>
  <si>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</si>
  <si>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</si>
  <si>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</si>
  <si>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</si>
  <si>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</si>
  <si>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</si>
  <si>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</si>
  <si>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</si>
  <si>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</si>
  <si>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</si>
  <si>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</si>
  <si>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</si>
  <si>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</si>
  <si>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</si>
  <si>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</si>
  <si>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</si>
  <si>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</si>
  <si>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</si>
  <si>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</si>
  <si>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</si>
  <si>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</si>
  <si>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</si>
  <si>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</si>
  <si>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</si>
  <si>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</si>
  <si>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</si>
  <si>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</si>
  <si>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</si>
  <si>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</si>
  <si>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</si>
  <si>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</si>
  <si>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</si>
  <si>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</si>
  <si>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</si>
  <si>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</si>
  <si>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</si>
  <si>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</si>
  <si>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</si>
  <si>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E07000242</t>
  </si>
  <si>
    <t>East Hertfordshire</t>
  </si>
  <si>
    <t>E07000098</t>
  </si>
  <si>
    <t>Hertsmere</t>
  </si>
  <si>
    <t>E07000099</t>
  </si>
  <si>
    <t>North Hertfordshire</t>
  </si>
  <si>
    <t>E07000102</t>
  </si>
  <si>
    <t>Three Rivers</t>
  </si>
  <si>
    <t>E07000240</t>
  </si>
  <si>
    <t>St Albans</t>
  </si>
  <si>
    <t>E07000243</t>
  </si>
  <si>
    <t>Stevenage</t>
  </si>
  <si>
    <t>E07000103</t>
  </si>
  <si>
    <t>Watford</t>
  </si>
  <si>
    <t>E07000241</t>
  </si>
  <si>
    <t>Welwyn Hatfield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</si>
  <si>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</si>
  <si>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</si>
  <si>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</si>
  <si>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</si>
  <si>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</si>
  <si>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</si>
  <si>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</si>
  <si>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</si>
  <si>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</si>
  <si>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</si>
  <si>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</si>
  <si>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</si>
  <si>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</si>
  <si>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</si>
  <si>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</si>
  <si>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</si>
  <si>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E07000201</t>
  </si>
  <si>
    <t>Forest Heath</t>
  </si>
  <si>
    <t>E07000202</t>
  </si>
  <si>
    <t>Ipswich</t>
  </si>
  <si>
    <t>E07000203</t>
  </si>
  <si>
    <t>Mid Suffolk</t>
  </si>
  <si>
    <t>E07000204</t>
  </si>
  <si>
    <t>St Edmundsbury</t>
  </si>
  <si>
    <t>E07000205</t>
  </si>
  <si>
    <t>Suffolk Coastal</t>
  </si>
  <si>
    <t>E07000206</t>
  </si>
  <si>
    <t>Waveney</t>
  </si>
  <si>
    <t>E10000007</t>
  </si>
  <si>
    <t>Derbyshire</t>
  </si>
  <si>
    <t>E10000018</t>
  </si>
  <si>
    <t>Leicestershire</t>
  </si>
  <si>
    <t>E10000019</t>
  </si>
  <si>
    <t>Lincolnshire</t>
  </si>
  <si>
    <t>E10000021</t>
  </si>
  <si>
    <t>Northamptonshire</t>
  </si>
  <si>
    <t>E10000024</t>
  </si>
  <si>
    <t>Nottinghamshire</t>
  </si>
  <si>
    <t>E06000015</t>
  </si>
  <si>
    <t>Derby</t>
  </si>
  <si>
    <t>E06000016</t>
  </si>
  <si>
    <t>Leicester</t>
  </si>
  <si>
    <t>E06000017</t>
  </si>
  <si>
    <t>Rutland</t>
  </si>
  <si>
    <t>E06000018</t>
  </si>
  <si>
    <t>Nottingham</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</si>
  <si>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</si>
  <si>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</si>
  <si>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</si>
  <si>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</si>
  <si>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</si>
  <si>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</si>
  <si>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</si>
  <si>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</si>
  <si>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</si>
  <si>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</si>
  <si>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</si>
  <si>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</si>
  <si>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</si>
  <si>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</si>
  <si>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</si>
  <si>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</si>
  <si>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</si>
  <si>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</si>
  <si>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</si>
  <si>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</si>
  <si>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</si>
  <si>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</si>
  <si>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</si>
  <si>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</si>
  <si>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</si>
  <si>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</si>
  <si>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</si>
  <si>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</si>
  <si>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</si>
  <si>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</si>
  <si>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</si>
  <si>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</si>
  <si>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</si>
  <si>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</si>
  <si>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</si>
  <si>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</si>
  <si>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</si>
  <si>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</si>
  <si>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</si>
  <si>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</si>
  <si>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</si>
  <si>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</si>
  <si>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</si>
  <si>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</si>
  <si>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</si>
  <si>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</si>
  <si>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</si>
  <si>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</si>
  <si>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</si>
  <si>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</si>
  <si>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</si>
  <si>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</si>
  <si>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</si>
  <si>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</si>
  <si>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</si>
  <si>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</si>
  <si>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</si>
  <si>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</si>
  <si>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E07000170</t>
  </si>
  <si>
    <t>Ashfield</t>
  </si>
  <si>
    <t>E07000171</t>
  </si>
  <si>
    <t>Bassetlaw</t>
  </si>
  <si>
    <t>E07000172</t>
  </si>
  <si>
    <t>Broxtowe</t>
  </si>
  <si>
    <t>E07000173</t>
  </si>
  <si>
    <t>Gedling</t>
  </si>
  <si>
    <t>E07000174</t>
  </si>
  <si>
    <t>Mansfield</t>
  </si>
  <si>
    <t>E07000175</t>
  </si>
  <si>
    <t>Newark and Sherwood</t>
  </si>
  <si>
    <t>E07000176</t>
  </si>
  <si>
    <t>Rushcliffe</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</si>
  <si>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</si>
  <si>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</si>
  <si>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</si>
  <si>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</si>
  <si>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</si>
  <si>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</si>
  <si>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</si>
  <si>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</si>
  <si>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</si>
  <si>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</si>
  <si>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</si>
  <si>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</si>
  <si>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</si>
  <si>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</si>
  <si>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</si>
  <si>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</si>
  <si>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</si>
  <si>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</si>
  <si>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</si>
  <si>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</si>
  <si>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</si>
  <si>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</si>
  <si>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</si>
  <si>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</si>
  <si>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</si>
  <si>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</si>
  <si>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</si>
  <si>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</si>
  <si>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</si>
  <si>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</si>
  <si>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</si>
  <si>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</si>
  <si>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</si>
  <si>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</si>
  <si>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</si>
  <si>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</si>
  <si>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</si>
  <si>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</si>
  <si>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</si>
  <si>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</si>
  <si>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</si>
  <si>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</si>
  <si>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</si>
  <si>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</si>
  <si>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</si>
  <si>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</si>
  <si>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</si>
  <si>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</si>
  <si>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</si>
  <si>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</si>
  <si>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</si>
  <si>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</si>
  <si>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</si>
  <si>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</si>
  <si>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</si>
  <si>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</si>
  <si>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</si>
  <si>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</si>
  <si>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</si>
  <si>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</si>
  <si>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</si>
  <si>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</si>
  <si>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</si>
  <si>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</si>
  <si>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</si>
  <si>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</si>
  <si>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E06000001</t>
  </si>
  <si>
    <t>Hartlepool</t>
  </si>
  <si>
    <t>E06000002</t>
  </si>
  <si>
    <t>Middlesbrough</t>
  </si>
  <si>
    <t>E06000003</t>
  </si>
  <si>
    <t>Redcar and Cleveland</t>
  </si>
  <si>
    <t>E06000004</t>
  </si>
  <si>
    <t>Stockton-on-Tees</t>
  </si>
  <si>
    <t>E06000005</t>
  </si>
  <si>
    <t>Darlington</t>
  </si>
  <si>
    <t>E06000047</t>
  </si>
  <si>
    <t>County Durham</t>
  </si>
  <si>
    <t>E06000057</t>
  </si>
  <si>
    <t>Northumberland</t>
  </si>
  <si>
    <t>E08000021</t>
  </si>
  <si>
    <t>Newcastle upon Tyne</t>
  </si>
  <si>
    <t>E08000022</t>
  </si>
  <si>
    <t>North Tyneside</t>
  </si>
  <si>
    <t>E08000023</t>
  </si>
  <si>
    <t>South Tyneside</t>
  </si>
  <si>
    <t>E08000024</t>
  </si>
  <si>
    <t>Sunderland</t>
  </si>
  <si>
    <t>E08000037</t>
  </si>
  <si>
    <t>Gateshead</t>
  </si>
  <si>
    <t>E10000006</t>
  </si>
  <si>
    <t>Cumbria</t>
  </si>
  <si>
    <t>E10000017</t>
  </si>
  <si>
    <t>Lancashire</t>
  </si>
  <si>
    <t>E06000006</t>
  </si>
  <si>
    <t>Halton</t>
  </si>
  <si>
    <t>E06000007</t>
  </si>
  <si>
    <t>Warrington</t>
  </si>
  <si>
    <t>E06000008</t>
  </si>
  <si>
    <t>Blackburn with Darwen</t>
  </si>
  <si>
    <t>E06000009</t>
  </si>
  <si>
    <t>Blackpool</t>
  </si>
  <si>
    <t>E06000049</t>
  </si>
  <si>
    <t>Cheshire East</t>
  </si>
  <si>
    <t>E06000050</t>
  </si>
  <si>
    <t>Cheshire West and Chester</t>
  </si>
  <si>
    <t>E07000026</t>
  </si>
  <si>
    <t>Allerdale</t>
  </si>
  <si>
    <t>E07000027</t>
  </si>
  <si>
    <t>Barrow-in-Furness</t>
  </si>
  <si>
    <t>E07000028</t>
  </si>
  <si>
    <t>Carlisle</t>
  </si>
  <si>
    <t>E07000029</t>
  </si>
  <si>
    <t>Copeland</t>
  </si>
  <si>
    <t>E07000030</t>
  </si>
  <si>
    <t>Eden</t>
  </si>
  <si>
    <t>E07000031</t>
  </si>
  <si>
    <t>South Lakeland</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</si>
  <si>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</si>
  <si>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</si>
  <si>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</si>
  <si>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</si>
  <si>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</si>
  <si>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</si>
  <si>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</si>
  <si>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</si>
  <si>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</si>
  <si>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</si>
  <si>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</si>
  <si>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</si>
  <si>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</si>
  <si>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</si>
  <si>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</si>
  <si>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</si>
  <si>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</si>
  <si>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</si>
  <si>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</si>
  <si>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</si>
  <si>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</si>
  <si>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</si>
  <si>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</si>
  <si>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</si>
  <si>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</si>
  <si>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</si>
  <si>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</si>
  <si>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</si>
  <si>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</si>
  <si>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</si>
  <si>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</si>
  <si>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</si>
  <si>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</si>
  <si>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</si>
  <si>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</si>
  <si>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</si>
  <si>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</si>
  <si>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</si>
  <si>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</si>
  <si>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</si>
  <si>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</si>
  <si>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</si>
  <si>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</si>
  <si>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</si>
  <si>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</si>
  <si>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</si>
  <si>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</si>
  <si>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</si>
  <si>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</si>
  <si>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</si>
  <si>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</si>
  <si>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</si>
  <si>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</si>
  <si>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</si>
  <si>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E10000002</t>
  </si>
  <si>
    <t>Buckinghamshire</t>
  </si>
  <si>
    <t>E10000011</t>
  </si>
  <si>
    <t>East Sussex</t>
  </si>
  <si>
    <t>E10000014</t>
  </si>
  <si>
    <t>Hampshire</t>
  </si>
  <si>
    <t>E10000016</t>
  </si>
  <si>
    <t>Kent</t>
  </si>
  <si>
    <t>E10000025</t>
  </si>
  <si>
    <t>Oxfordshire</t>
  </si>
  <si>
    <t>E10000030</t>
  </si>
  <si>
    <t>Surrey</t>
  </si>
  <si>
    <t>E10000032</t>
  </si>
  <si>
    <t>West Sussex</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</si>
  <si>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</si>
  <si>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</si>
  <si>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</si>
  <si>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</si>
  <si>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</si>
  <si>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</si>
  <si>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</si>
  <si>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</si>
  <si>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</si>
  <si>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</si>
  <si>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</si>
  <si>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</si>
  <si>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</si>
  <si>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</si>
  <si>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</si>
  <si>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</si>
  <si>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</si>
  <si>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</si>
  <si>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</si>
  <si>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</si>
  <si>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</si>
  <si>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</si>
  <si>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</si>
  <si>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</si>
  <si>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E07000004</t>
  </si>
  <si>
    <t>Aylesbury Vale</t>
  </si>
  <si>
    <t>E07000005</t>
  </si>
  <si>
    <t>Chiltern</t>
  </si>
  <si>
    <t>E07000006</t>
  </si>
  <si>
    <t>South Bucks</t>
  </si>
  <si>
    <t>E07000007</t>
  </si>
  <si>
    <t>Wycombe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</si>
  <si>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</si>
  <si>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</si>
  <si>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</si>
  <si>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</si>
  <si>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</si>
  <si>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</si>
  <si>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</si>
  <si>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</si>
  <si>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</si>
  <si>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</si>
  <si>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</si>
  <si>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</si>
  <si>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</si>
  <si>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</si>
  <si>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</si>
  <si>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</si>
  <si>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</si>
  <si>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</si>
  <si>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</si>
  <si>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</si>
  <si>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</si>
  <si>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</si>
  <si>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</si>
  <si>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</si>
  <si>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</si>
  <si>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</si>
  <si>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</si>
  <si>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</si>
  <si>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</si>
  <si>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</si>
  <si>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</si>
  <si>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</si>
  <si>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</si>
  <si>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</si>
  <si>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</si>
  <si>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</si>
  <si>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</si>
  <si>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</si>
  <si>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</si>
  <si>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</si>
  <si>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</si>
  <si>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</si>
  <si>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</si>
  <si>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</si>
  <si>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</si>
  <si>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</si>
  <si>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</si>
  <si>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</si>
  <si>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</si>
  <si>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</si>
  <si>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</si>
  <si>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</si>
  <si>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</si>
  <si>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</si>
  <si>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</si>
  <si>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</si>
  <si>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</si>
  <si>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</si>
  <si>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</si>
  <si>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</si>
  <si>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</si>
  <si>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</si>
  <si>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</si>
  <si>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</si>
  <si>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</si>
  <si>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</si>
  <si>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</si>
  <si>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</si>
  <si>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</si>
  <si>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</si>
  <si>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</si>
  <si>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</si>
  <si>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</si>
  <si>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</si>
  <si>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</si>
  <si>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</si>
  <si>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</si>
  <si>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</si>
  <si>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</si>
  <si>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</si>
  <si>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</si>
  <si>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</si>
  <si>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</si>
  <si>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</si>
  <si>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</si>
  <si>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</si>
  <si>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</si>
  <si>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</si>
  <si>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</si>
  <si>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</si>
  <si>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</si>
  <si>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</si>
  <si>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</si>
  <si>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</si>
  <si>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</si>
  <si>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</si>
  <si>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</si>
  <si>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</si>
  <si>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</si>
  <si>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</si>
  <si>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</si>
  <si>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E10000008</t>
  </si>
  <si>
    <t>Devon</t>
  </si>
  <si>
    <t>E10000009</t>
  </si>
  <si>
    <t>Dorset</t>
  </si>
  <si>
    <t>E10000013</t>
  </si>
  <si>
    <t>Gloucestershire</t>
  </si>
  <si>
    <t>E10000027</t>
  </si>
  <si>
    <t>Somerset</t>
  </si>
  <si>
    <t>E06000022</t>
  </si>
  <si>
    <t>Bath and North East Somerset</t>
  </si>
  <si>
    <t>E06000023</t>
  </si>
  <si>
    <t>Bristol, City of</t>
  </si>
  <si>
    <t>E06000024</t>
  </si>
  <si>
    <t>North Somerset</t>
  </si>
  <si>
    <t>E06000025</t>
  </si>
  <si>
    <t>South Gloucestershire</t>
  </si>
  <si>
    <t>E06000026</t>
  </si>
  <si>
    <t>Plymouth</t>
  </si>
  <si>
    <t>E06000027</t>
  </si>
  <si>
    <t>Torbay</t>
  </si>
  <si>
    <t>E06000028</t>
  </si>
  <si>
    <t>Bournemouth</t>
  </si>
  <si>
    <t>E06000029</t>
  </si>
  <si>
    <t>Poole</t>
  </si>
  <si>
    <t>E06000030</t>
  </si>
  <si>
    <t>Swindon</t>
  </si>
  <si>
    <t>E06000052</t>
  </si>
  <si>
    <t>Cornwall</t>
  </si>
  <si>
    <t>E06000053</t>
  </si>
  <si>
    <t>Isles of Scilly</t>
  </si>
  <si>
    <t>E06000054</t>
  </si>
  <si>
    <t>Wiltshire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</si>
  <si>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</si>
  <si>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</si>
  <si>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</si>
  <si>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</si>
  <si>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</si>
  <si>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</si>
  <si>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</si>
  <si>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</si>
  <si>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</si>
  <si>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</si>
  <si>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</si>
  <si>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</si>
  <si>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</si>
  <si>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</si>
  <si>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</si>
  <si>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</si>
  <si>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</si>
  <si>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</si>
  <si>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</si>
  <si>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</si>
  <si>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</si>
  <si>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</si>
  <si>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</si>
  <si>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</si>
  <si>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</si>
  <si>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</si>
  <si>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</si>
  <si>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</si>
  <si>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</si>
  <si>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</si>
  <si>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</si>
  <si>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</si>
  <si>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</si>
  <si>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</si>
  <si>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</si>
  <si>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</si>
  <si>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</si>
  <si>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</si>
  <si>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</si>
  <si>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</si>
  <si>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</si>
  <si>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</si>
  <si>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</si>
  <si>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</si>
  <si>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</si>
  <si>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</si>
  <si>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E07000190</t>
  </si>
  <si>
    <t>Taunton Deane</t>
  </si>
  <si>
    <t>E07000191</t>
  </si>
  <si>
    <t>West Somerset</t>
  </si>
  <si>
    <t>E10000028</t>
  </si>
  <si>
    <t>Staffordshire</t>
  </si>
  <si>
    <t>E10000031</t>
  </si>
  <si>
    <t>Warwickshire</t>
  </si>
  <si>
    <t>E10000034</t>
  </si>
  <si>
    <t>Worcestershire</t>
  </si>
  <si>
    <t>E06000019</t>
  </si>
  <si>
    <t>Herefordshire, County of</t>
  </si>
  <si>
    <t>E06000020</t>
  </si>
  <si>
    <t>Telford and Wrekin</t>
  </si>
  <si>
    <t>E06000021</t>
  </si>
  <si>
    <t>Stoke-on-Trent</t>
  </si>
  <si>
    <t>E06000051</t>
  </si>
  <si>
    <t>Shropshire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</si>
  <si>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</si>
  <si>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</si>
  <si>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</si>
  <si>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</si>
  <si>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</si>
  <si>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</si>
  <si>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</si>
  <si>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</si>
  <si>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</si>
  <si>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</si>
  <si>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</si>
  <si>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</si>
  <si>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</si>
  <si>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</si>
  <si>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</si>
  <si>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</si>
  <si>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</si>
  <si>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</si>
  <si>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</si>
  <si>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</si>
  <si>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</si>
  <si>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</si>
  <si>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</si>
  <si>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</si>
  <si>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</si>
  <si>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</si>
  <si>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E07000234</t>
  </si>
  <si>
    <t>Bromsgrove</t>
  </si>
  <si>
    <t>E07000235</t>
  </si>
  <si>
    <t>Malvern Hills</t>
  </si>
  <si>
    <t>E07000236</t>
  </si>
  <si>
    <t>Redditch</t>
  </si>
  <si>
    <t>E07000237</t>
  </si>
  <si>
    <t>Worcester</t>
  </si>
  <si>
    <t>E07000238</t>
  </si>
  <si>
    <t>Wychavon</t>
  </si>
  <si>
    <t>E07000239</t>
  </si>
  <si>
    <t>Wyre Forest</t>
  </si>
  <si>
    <t>E08000025</t>
  </si>
  <si>
    <t>Birmingham</t>
  </si>
  <si>
    <t>E08000026</t>
  </si>
  <si>
    <t>Coventry</t>
  </si>
  <si>
    <t>E08000027</t>
  </si>
  <si>
    <t>Dudley</t>
  </si>
  <si>
    <t>E08000028</t>
  </si>
  <si>
    <t>Sandwell</t>
  </si>
  <si>
    <t>E08000029</t>
  </si>
  <si>
    <t>Solihull</t>
  </si>
  <si>
    <t>E08000030</t>
  </si>
  <si>
    <t>Walsall</t>
  </si>
  <si>
    <t>E08000031</t>
  </si>
  <si>
    <t>Wolverhampton</t>
  </si>
  <si>
    <t>E10000023</t>
  </si>
  <si>
    <t>North Yorkshire</t>
  </si>
  <si>
    <t>E06000010</t>
  </si>
  <si>
    <t>Kingston upon Hull, City of</t>
  </si>
  <si>
    <t>E06000011</t>
  </si>
  <si>
    <t>East Riding of Yorkshire</t>
  </si>
  <si>
    <t>E06000012</t>
  </si>
  <si>
    <t>North East Lincolnshire</t>
  </si>
  <si>
    <t>E06000013</t>
  </si>
  <si>
    <t>North Lincolnshire</t>
  </si>
  <si>
    <t>E06000014</t>
  </si>
  <si>
    <t>York</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</si>
  <si>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</si>
  <si>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</si>
  <si>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</si>
  <si>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</si>
  <si>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</si>
  <si>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</si>
  <si>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</si>
  <si>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</si>
  <si>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</si>
  <si>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</si>
  <si>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</si>
  <si>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</si>
  <si>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</si>
  <si>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</si>
  <si>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</si>
  <si>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</si>
  <si>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</si>
  <si>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</si>
  <si>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</si>
  <si>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Rotherham</t>
  </si>
  <si>
    <t>E08000019</t>
  </si>
  <si>
    <t>Sheffield</t>
  </si>
  <si>
    <t>E08000032</t>
  </si>
  <si>
    <t>Bradford</t>
  </si>
  <si>
    <t>E08000033</t>
  </si>
  <si>
    <t>Calderdale</t>
  </si>
  <si>
    <t>E08000034</t>
  </si>
  <si>
    <t>Kirklees</t>
  </si>
  <si>
    <t>E08000035</t>
  </si>
  <si>
    <t>Leeds</t>
  </si>
  <si>
    <t>E08000036</t>
  </si>
  <si>
    <t>Wakefield</t>
  </si>
  <si>
    <t>Wiltshire &amp; Swindon</t>
  </si>
  <si>
    <t>CSP000045</t>
  </si>
  <si>
    <t>West Yorkshire</t>
  </si>
  <si>
    <t>CSP000044</t>
  </si>
  <si>
    <t>West Sport</t>
  </si>
  <si>
    <t>CSP000043</t>
  </si>
  <si>
    <t>(Greater) Warwickshire</t>
  </si>
  <si>
    <t>CSP000042</t>
  </si>
  <si>
    <t>Tyne and Wear</t>
  </si>
  <si>
    <t>CSP000041</t>
  </si>
  <si>
    <t>Tees Valley</t>
  </si>
  <si>
    <t>CSP000040</t>
  </si>
  <si>
    <t>Sussex</t>
  </si>
  <si>
    <t>CSP000039</t>
  </si>
  <si>
    <t>CSP000038</t>
  </si>
  <si>
    <t>CSP000037</t>
  </si>
  <si>
    <t>Staffordshire and Stoke-on-Trent</t>
  </si>
  <si>
    <t>CSP000036</t>
  </si>
  <si>
    <t>South Yorkshire</t>
  </si>
  <si>
    <t>CSP000035</t>
  </si>
  <si>
    <t>CSP000034</t>
  </si>
  <si>
    <t>Shropshire and Telford and the Wrekin</t>
  </si>
  <si>
    <t>CSP000033</t>
  </si>
  <si>
    <t>CSP000032</t>
  </si>
  <si>
    <t>CSP000031</t>
  </si>
  <si>
    <t>CSP000030</t>
  </si>
  <si>
    <t>CSP000029</t>
  </si>
  <si>
    <t>CSP000028</t>
  </si>
  <si>
    <t>CSP000027</t>
  </si>
  <si>
    <t>Merseyside</t>
  </si>
  <si>
    <t>CSP000026</t>
  </si>
  <si>
    <t>CSP000025</t>
  </si>
  <si>
    <t>CSP000024</t>
  </si>
  <si>
    <t>Leicester, Leicestershire and Rutland</t>
  </si>
  <si>
    <t>CSP000023</t>
  </si>
  <si>
    <t>CSP000022</t>
  </si>
  <si>
    <t>CSP000021</t>
  </si>
  <si>
    <t>Humber</t>
  </si>
  <si>
    <t>CSP000020</t>
  </si>
  <si>
    <t>CSP000019</t>
  </si>
  <si>
    <t>Herefordshire and Worcestershire</t>
  </si>
  <si>
    <t>CSP000018</t>
  </si>
  <si>
    <t>Hampshire and Isle of Wight</t>
  </si>
  <si>
    <t>CSP000017</t>
  </si>
  <si>
    <t>Greater Manchester</t>
  </si>
  <si>
    <t>CSP000016</t>
  </si>
  <si>
    <t>CSP000015</t>
  </si>
  <si>
    <t>CSP000014</t>
  </si>
  <si>
    <t>Durham</t>
  </si>
  <si>
    <t>CSP000013</t>
  </si>
  <si>
    <t>CSP000012</t>
  </si>
  <si>
    <t>CSP000011</t>
  </si>
  <si>
    <t>CSP000010</t>
  </si>
  <si>
    <t>CSP000009</t>
  </si>
  <si>
    <t>Cornwall and Isles of Scilly</t>
  </si>
  <si>
    <t>CSP000008</t>
  </si>
  <si>
    <t>Cheshire</t>
  </si>
  <si>
    <t>CSP000007</t>
  </si>
  <si>
    <t>Peterborough &amp; Cambridgeshire</t>
  </si>
  <si>
    <t>CSP000006</t>
  </si>
  <si>
    <t>Buckinghamshire and Milton Keynes</t>
  </si>
  <si>
    <t>CSP000005</t>
  </si>
  <si>
    <t>Black Country</t>
  </si>
  <si>
    <t>CSP000004</t>
  </si>
  <si>
    <t>CSP000003</t>
  </si>
  <si>
    <t>Berkshire</t>
  </si>
  <si>
    <t>CSP000002</t>
  </si>
  <si>
    <t>Bedfordshire &amp; Luton</t>
  </si>
  <si>
    <t>CSP000001</t>
  </si>
  <si>
    <t>County Sports Partnerships</t>
  </si>
  <si>
    <t>Regions</t>
  </si>
  <si>
    <t>*</t>
  </si>
  <si>
    <r>
      <t>Table 3: Sport and Physical Activity Levels</t>
    </r>
    <r>
      <rPr>
        <vertAlign val="superscript"/>
        <sz val="12"/>
        <rFont val="Arial"/>
        <family val="2"/>
      </rPr>
      <t>1</t>
    </r>
    <r>
      <rPr>
        <b/>
        <sz val="12"/>
        <rFont val="Arial"/>
        <family val="2"/>
      </rPr>
      <t xml:space="preserve"> </t>
    </r>
    <r>
      <rPr>
        <sz val="12"/>
        <rFont val="Arial"/>
        <family val="2"/>
      </rPr>
      <t>(Adults aged 16+)</t>
    </r>
  </si>
  <si>
    <r>
      <t>Table 2: Sport and Physical Activity Levels</t>
    </r>
    <r>
      <rPr>
        <vertAlign val="superscript"/>
        <sz val="12"/>
        <rFont val="Arial"/>
        <family val="2"/>
      </rPr>
      <t>1</t>
    </r>
    <r>
      <rPr>
        <b/>
        <sz val="12"/>
        <rFont val="Arial"/>
        <family val="2"/>
      </rPr>
      <t xml:space="preserve"> </t>
    </r>
    <r>
      <rPr>
        <sz val="12"/>
        <rFont val="Arial"/>
        <family val="2"/>
      </rPr>
      <t>(Adults aged 16+)</t>
    </r>
  </si>
  <si>
    <r>
      <t>Table 1: Sport and Physical Activity Levels</t>
    </r>
    <r>
      <rPr>
        <vertAlign val="superscript"/>
        <sz val="12"/>
        <rFont val="Arial"/>
        <family val="2"/>
      </rPr>
      <t>1</t>
    </r>
    <r>
      <rPr>
        <b/>
        <sz val="12"/>
        <rFont val="Arial"/>
        <family val="2"/>
      </rPr>
      <t xml:space="preserve"> </t>
    </r>
    <r>
      <rPr>
        <sz val="12"/>
        <rFont val="Arial"/>
        <family val="2"/>
      </rPr>
      <t>(Adults aged 16+)</t>
    </r>
  </si>
  <si>
    <t>**</t>
  </si>
  <si>
    <t>Estimates</t>
  </si>
  <si>
    <t>Sample Base</t>
  </si>
  <si>
    <t>Standard error</t>
  </si>
  <si>
    <t>Design effects</t>
  </si>
  <si>
    <t>Effective Sample</t>
  </si>
  <si>
    <t>Calculations…</t>
  </si>
  <si>
    <t>Result</t>
  </si>
  <si>
    <t>Rate 1</t>
  </si>
  <si>
    <t>Rate 2</t>
  </si>
  <si>
    <t>diff</t>
  </si>
  <si>
    <t>se (diff)</t>
  </si>
  <si>
    <t>z</t>
  </si>
  <si>
    <t xml:space="preserve">p-value </t>
  </si>
  <si>
    <t>Change in the last 12 months</t>
  </si>
  <si>
    <t>Source: Active Lives Survey</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</si>
  <si>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</si>
  <si>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NS SEC 1-2: Managerial, administrative and professional occupations</t>
  </si>
  <si>
    <t>NS SEC 3: Intermediate occupations</t>
  </si>
  <si>
    <t>NS SEC 4: Self employed and small employers</t>
  </si>
  <si>
    <t>NS SEC 5: Lower supervisory and technical occupations</t>
  </si>
  <si>
    <t>NS SEC 6-7: Semi-routine and routine occupations</t>
  </si>
  <si>
    <t>NS SEC 8: Long term unemployed or never worked</t>
  </si>
  <si>
    <t>NS SEC 9: Students and other</t>
  </si>
  <si>
    <t>NS SEC 1-2: Higher social groups</t>
  </si>
  <si>
    <t>NS SEC 3-5: Middle social groups</t>
  </si>
  <si>
    <t>NS SEC 6-8: Lower social groups</t>
  </si>
  <si>
    <t>Further education</t>
  </si>
  <si>
    <t>Higher education</t>
  </si>
  <si>
    <t>Other education (e.g. apprenticeships)</t>
  </si>
  <si>
    <t>By Regions and County Sports Partnerships</t>
  </si>
  <si>
    <t>6. Revisions to the Nov 15/16 data relating to levels of activity are presented as part of this release with full breakdowns available in the tables.</t>
  </si>
  <si>
    <t>For more details please see our website.</t>
  </si>
  <si>
    <t>Footnotes:</t>
  </si>
  <si>
    <r>
      <rPr>
        <vertAlign val="superscript"/>
        <sz val="11"/>
        <color theme="1"/>
        <rFont val="Calibri"/>
        <family val="2"/>
        <scheme val="minor"/>
      </rPr>
      <t>1</t>
    </r>
    <r>
      <rPr>
        <sz val="11"/>
        <color theme="1"/>
        <rFont val="Calibri"/>
        <family val="2"/>
        <scheme val="minor"/>
      </rPr>
      <t xml:space="preserve">  Measured in moderate intensity equivalent (MIE) minutes</t>
    </r>
  </si>
  <si>
    <t>8. '***' indicates data is not available.</t>
  </si>
  <si>
    <t xml:space="preserve">  </t>
  </si>
  <si>
    <t xml:space="preserve"> </t>
  </si>
  <si>
    <t>LT limiting disability</t>
  </si>
  <si>
    <t>No LT limiting disability</t>
  </si>
  <si>
    <t>Yorkshire and the Humber</t>
  </si>
  <si>
    <t>Folkestone and Hythe</t>
  </si>
  <si>
    <t>Significant decrease</t>
  </si>
  <si>
    <t/>
  </si>
  <si>
    <t>Significant increase</t>
  </si>
  <si>
    <t>2. The achieved sample was 179,747 (aged 16+).</t>
  </si>
  <si>
    <t>Table 2 Regions and CSPs</t>
  </si>
  <si>
    <t>Table 3 Local Authorities</t>
  </si>
  <si>
    <t>No change</t>
  </si>
  <si>
    <r>
      <t xml:space="preserve">Date published: 11 </t>
    </r>
    <r>
      <rPr>
        <b/>
        <sz val="10"/>
        <color theme="4"/>
        <rFont val="Arial"/>
        <family val="2"/>
      </rPr>
      <t>April 2019</t>
    </r>
  </si>
  <si>
    <t>Sport and physical activity level estimates by demographics and locality in England</t>
  </si>
  <si>
    <r>
      <t xml:space="preserve">Rates and population totals for sport and physical activity levels of adults in England </t>
    </r>
    <r>
      <rPr>
        <b/>
        <sz val="10"/>
        <rFont val="Arial"/>
        <family val="2"/>
      </rPr>
      <t>overall and by key demographic groups</t>
    </r>
  </si>
  <si>
    <r>
      <t xml:space="preserve">Rates and population totals for sport and physical activity levels of adults in </t>
    </r>
    <r>
      <rPr>
        <b/>
        <sz val="10"/>
        <rFont val="Arial"/>
        <family val="2"/>
      </rPr>
      <t>English</t>
    </r>
    <r>
      <rPr>
        <sz val="10"/>
        <rFont val="Arial"/>
        <family val="2"/>
      </rPr>
      <t xml:space="preserve"> </t>
    </r>
    <r>
      <rPr>
        <b/>
        <sz val="10"/>
        <rFont val="Arial"/>
        <family val="2"/>
      </rPr>
      <t>Regions and County Sports Partnerships</t>
    </r>
  </si>
  <si>
    <r>
      <t xml:space="preserve">Rates and population totals for sport and physical activity levels of adults in </t>
    </r>
    <r>
      <rPr>
        <b/>
        <sz val="10"/>
        <rFont val="Arial"/>
        <family val="2"/>
      </rPr>
      <t>English</t>
    </r>
    <r>
      <rPr>
        <sz val="10"/>
        <rFont val="Arial"/>
        <family val="2"/>
      </rPr>
      <t xml:space="preserve"> </t>
    </r>
    <r>
      <rPr>
        <b/>
        <sz val="10"/>
        <rFont val="Arial"/>
        <family val="2"/>
      </rPr>
      <t>Local Authority areas</t>
    </r>
  </si>
  <si>
    <t>Technical Note</t>
  </si>
  <si>
    <t>November 2015-2016</t>
  </si>
  <si>
    <t>November 2016-2017</t>
  </si>
  <si>
    <t>November 2017- 2018</t>
  </si>
  <si>
    <t>Change compared to November 2015-16</t>
  </si>
  <si>
    <t>November 2017-2018</t>
  </si>
  <si>
    <t>November 2015-16</t>
  </si>
  <si>
    <t>November 2016-17</t>
  </si>
  <si>
    <t>Covering: November 15-16; November 16-17; November 17-18</t>
  </si>
  <si>
    <t>3. Population totals are created using ONS mid-year population estimates (mid-2015 for Nov 15-16, mid-2016 for Nov 16-17 and mid-2017 for Nov 17-18) and 2011 census data.</t>
  </si>
  <si>
    <t>England, Nov 2015-16; Nov 2016-17; Nov 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</si>
</sst>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00"/>
    <numFmt numFmtId="166" formatCode="0.0%"/>
    <numFmt numFmtId="167" formatCode="_-* #,##0_-;\-* #,##0_-;_-* &quot;-&quot;??_-;_-@_-"/>
    <numFmt numFmtId="168" formatCode="#,###"/>
    <numFmt numFmtId="169" formatCode="_(* #,##0_);_(* \(#,##0\);_(* &quot;-&quot;??_);_(@_)"/>
    <numFmt numFmtId="170" formatCode="###0.00%"/>
  </numFmts>
  <fonts count="27" x14ac:knownFonts="1">
    <font>
      <sz val="11"/>
      <color theme="1"/>
      <name val="Calibri"/>
      <family val="2"/>
      <scheme val="minor"/>
    </font>
    <font>
      <sz val="11"/>
      <color theme="1"/>
      <name val="Calibri"/>
      <family val="2"/>
      <scheme val="minor"/>
    </font>
    <font>
      <b/>
      <sz val="9"/>
      <name val="Arial"/>
      <family val="2"/>
    </font>
    <font>
      <i/>
      <sz val="9"/>
      <name val="Arial"/>
      <family val="2"/>
    </font>
    <font>
      <sz val="10"/>
      <name val="Arial"/>
      <family val="2"/>
    </font>
    <font>
      <sz val="9"/>
      <name val="Arial"/>
      <family val="2"/>
    </font>
    <font>
      <b/>
      <sz val="10"/>
      <color rgb="FF0070C0"/>
      <name val="Arial"/>
      <family val="2"/>
    </font>
    <font>
      <b/>
      <sz val="10"/>
      <color theme="2"/>
      <name val="Arial"/>
      <family val="2"/>
    </font>
    <font>
      <b/>
      <sz val="10"/>
      <name val="Arial"/>
      <family val="2"/>
    </font>
    <font>
      <u/>
      <sz val="10"/>
      <color theme="10"/>
      <name val="Arial"/>
      <family val="2"/>
    </font>
    <font>
      <sz val="10"/>
      <color rgb="FFFF0000"/>
      <name val="Arial"/>
      <family val="2"/>
    </font>
    <font>
      <b/>
      <sz val="12"/>
      <name val="Arial"/>
      <family val="2"/>
    </font>
    <font>
      <vertAlign val="superscript"/>
      <sz val="12"/>
      <name val="Arial"/>
      <family val="2"/>
    </font>
    <font>
      <sz val="12"/>
      <name val="Arial"/>
      <family val="2"/>
    </font>
    <font>
      <sz val="11"/>
      <name val="Calibri"/>
      <family val="2"/>
      <scheme val="minor"/>
    </font>
    <font>
      <i/>
      <sz val="12"/>
      <name val="Arial"/>
      <family val="2"/>
    </font>
    <font>
      <b/>
      <i/>
      <sz val="9"/>
      <name val="Arial"/>
      <family val="2"/>
    </font>
    <font>
      <sz val="7"/>
      <name val="Arial"/>
      <family val="2"/>
    </font>
    <font>
      <b/>
      <sz val="9"/>
      <color theme="1"/>
      <name val="Arial"/>
      <family val="2"/>
    </font>
    <font>
      <vertAlign val="superscript"/>
      <sz val="11"/>
      <color theme="1"/>
      <name val="Calibri"/>
      <family val="2"/>
      <scheme val="minor"/>
    </font>
    <font>
      <sz val="11"/>
      <color rgb="FFFF0000"/>
      <name val="Calibri"/>
      <family val="2"/>
      <scheme val="minor"/>
    </font>
    <font>
      <b/>
      <sz val="9"/>
      <color rgb="FFFF0000"/>
      <name val="Arial"/>
      <family val="2"/>
    </font>
    <font>
      <sz val="9"/>
      <color rgb="FFFF0000"/>
      <name val="Arial"/>
      <family val="2"/>
    </font>
    <font>
      <sz val="9"/>
      <color rgb="FF000000"/>
      <name val="Arial"/>
      <family val="2"/>
    </font>
    <font>
      <sz val="9"/>
      <color theme="1"/>
      <name val="Arial"/>
      <family val="2"/>
    </font>
    <font>
      <b/>
      <i/>
      <sz val="12"/>
      <name val="Arial"/>
      <family val="2"/>
    </font>
    <font>
      <b/>
      <sz val="10"/>
      <color theme="4"/>
      <name val="Arial"/>
      <family val="2"/>
    </font>
  </fonts>
  <fills count="6">
    <fill>
      <patternFill patternType="none"/>
    </fill>
    <fill>
      <patternFill patternType="gray125"/>
    </fill>
    <fill>
      <patternFill patternType="none">
        <bgColor rgb="FFFFFFFF"/>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s>
  <borders count="17">
    <border>
      <left/>
      <right/>
      <top/>
      <bottom/>
      <diagonal/>
    </border>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1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43" fontId="1" fillId="0" borderId="0" applyFont="0" applyFill="0" applyBorder="0" applyAlignment="0" applyProtection="0"/>
    <xf numFmtId="0" fontId="4" fillId="2" borderId="1"/>
    <xf numFmtId="0" fontId="9" fillId="2" borderId="1" applyNumberFormat="0" applyFill="0" applyBorder="0" applyAlignment="0" applyProtection="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43" fontId="1" fillId="2" borderId="1" applyFont="0" applyFill="0" applyBorder="0" applyAlignment="0" applyProtection="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9" fontId="1" fillId="2" borderId="1" applyFont="0" applyFill="0" applyBorder="0" applyAlignment="0" applyProtection="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4"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cellStyleXfs>
  <cellXfs count="450">
    <xf numFmtId="0" fontId="0" fillId="0" borderId="0" xfId="0"/>
    <xf numFmtId="0" fontId="4" fillId="4" borderId="1" xfId="326" applyFill="1" applyAlignment="1">
      <alignment vertical="center"/>
    </xf>
    <xf numFmtId="0" fontId="1" fillId="2" borderId="1" xfId="241"/>
    <xf numFmtId="0" fontId="4" fillId="3" borderId="3" xfId="326" applyFill="1" applyBorder="1" applyAlignment="1">
      <alignment vertical="center"/>
    </xf>
    <xf numFmtId="0" fontId="4" fillId="3" borderId="4" xfId="326" applyFill="1" applyBorder="1" applyAlignment="1">
      <alignment vertical="center"/>
    </xf>
    <xf numFmtId="0" fontId="4" fillId="3" borderId="5" xfId="326" applyFill="1" applyBorder="1" applyAlignment="1">
      <alignment vertical="center"/>
    </xf>
    <xf numFmtId="0" fontId="4" fillId="3" borderId="2" xfId="326" applyFill="1" applyBorder="1" applyAlignment="1">
      <alignment vertical="center"/>
    </xf>
    <xf numFmtId="0" fontId="4" fillId="3" borderId="1" xfId="326" applyFill="1" applyBorder="1" applyAlignment="1">
      <alignment vertical="center"/>
    </xf>
    <xf numFmtId="0" fontId="4" fillId="3" borderId="6" xfId="326" applyFill="1" applyBorder="1" applyAlignment="1">
      <alignment vertical="center"/>
    </xf>
    <xf numFmtId="0" fontId="7" fillId="3" borderId="1" xfId="326" applyFont="1" applyFill="1" applyBorder="1" applyAlignment="1">
      <alignment horizontal="left" vertical="center" wrapText="1"/>
    </xf>
    <xf numFmtId="0" fontId="8" fillId="3" borderId="2" xfId="326" applyFont="1" applyFill="1" applyBorder="1" applyAlignment="1">
      <alignment vertical="center"/>
    </xf>
    <xf numFmtId="0" fontId="9" fillId="2" borderId="2" xfId="327" applyFont="1" applyFill="1" applyBorder="1" applyAlignment="1">
      <alignment vertical="center"/>
    </xf>
    <xf numFmtId="0" fontId="9" fillId="2" borderId="2" xfId="327" applyFill="1" applyBorder="1" applyAlignment="1">
      <alignment vertical="center"/>
    </xf>
    <xf numFmtId="0" fontId="4" fillId="2" borderId="1" xfId="326" applyAlignment="1">
      <alignment vertical="center"/>
    </xf>
    <xf numFmtId="0" fontId="10" fillId="2" borderId="1" xfId="326" applyFont="1" applyAlignment="1">
      <alignment vertical="center"/>
    </xf>
    <xf numFmtId="0" fontId="4" fillId="3" borderId="2" xfId="326" applyFont="1" applyFill="1" applyBorder="1" applyAlignment="1">
      <alignment horizontal="left" vertical="center" wrapText="1"/>
    </xf>
    <xf numFmtId="0" fontId="4" fillId="3" borderId="1" xfId="326" applyFont="1" applyFill="1" applyBorder="1" applyAlignment="1">
      <alignment horizontal="left" vertical="center" wrapText="1"/>
    </xf>
    <xf numFmtId="0" fontId="4" fillId="3" borderId="6" xfId="326" applyFont="1" applyFill="1" applyBorder="1" applyAlignment="1">
      <alignment horizontal="left" vertical="center" wrapText="1"/>
    </xf>
    <xf numFmtId="0" fontId="4" fillId="3" borderId="1" xfId="0" applyFont="1" applyFill="1" applyBorder="1"/>
    <xf numFmtId="0" fontId="4" fillId="3" borderId="1" xfId="0" applyFont="1" applyFill="1" applyBorder="1" applyAlignment="1"/>
    <xf numFmtId="0" fontId="4" fillId="3" borderId="8" xfId="0" applyFont="1" applyFill="1" applyBorder="1"/>
    <xf numFmtId="0" fontId="4" fillId="3" borderId="8" xfId="0" applyFont="1" applyFill="1" applyBorder="1" applyAlignment="1"/>
    <xf numFmtId="167" fontId="2" fillId="0" borderId="1" xfId="325" applyNumberFormat="1" applyFont="1" applyFill="1" applyBorder="1" applyAlignment="1">
      <alignment vertical="center" wrapText="1"/>
    </xf>
    <xf numFmtId="0" fontId="2" fillId="0" borderId="1" xfId="4" applyFont="1" applyFill="1" applyBorder="1" applyAlignment="1">
      <alignment vertical="center" wrapText="1"/>
    </xf>
    <xf numFmtId="167" fontId="2" fillId="0" borderId="1" xfId="325" applyNumberFormat="1" applyFont="1" applyFill="1" applyBorder="1" applyAlignment="1">
      <alignment horizontal="left" vertical="center" wrapText="1"/>
    </xf>
    <xf numFmtId="0" fontId="2" fillId="0" borderId="1" xfId="4" applyFont="1" applyFill="1" applyBorder="1" applyAlignment="1">
      <alignment horizontal="left" vertical="center" wrapText="1"/>
    </xf>
    <xf numFmtId="0" fontId="2" fillId="0" borderId="8" xfId="331" applyFont="1" applyFill="1" applyBorder="1" applyAlignment="1">
      <alignment horizontal="center" vertical="center" wrapText="1"/>
    </xf>
    <xf numFmtId="0" fontId="2" fillId="0" borderId="9" xfId="331" applyFont="1" applyFill="1" applyBorder="1" applyAlignment="1">
      <alignment horizontal="center" vertical="center" wrapText="1"/>
    </xf>
    <xf numFmtId="167" fontId="5" fillId="0" borderId="1" xfId="325" applyNumberFormat="1" applyFont="1" applyFill="1" applyBorder="1"/>
    <xf numFmtId="0" fontId="5" fillId="0" borderId="1" xfId="0" applyFont="1" applyFill="1" applyBorder="1"/>
    <xf numFmtId="0" fontId="11" fillId="2" borderId="1" xfId="335" applyFont="1" applyFill="1" applyBorder="1" applyAlignment="1">
      <alignment vertical="center"/>
    </xf>
    <xf numFmtId="0" fontId="11" fillId="2" borderId="1" xfId="336" applyFont="1" applyFill="1" applyBorder="1" applyAlignment="1">
      <alignment vertical="center"/>
    </xf>
    <xf numFmtId="0" fontId="11" fillId="2" borderId="1" xfId="336" applyFont="1" applyFill="1" applyBorder="1" applyAlignment="1">
      <alignment horizontal="right" vertical="center"/>
    </xf>
    <xf numFmtId="0" fontId="14" fillId="0" borderId="0" xfId="0" applyFont="1"/>
    <xf numFmtId="0" fontId="11" fillId="2" borderId="1" xfId="335" applyFont="1" applyFill="1" applyBorder="1" applyAlignment="1">
      <alignment horizontal="left" vertical="center"/>
    </xf>
    <xf numFmtId="0" fontId="11" fillId="2" borderId="1" xfId="336" applyFont="1" applyFill="1" applyBorder="1" applyAlignment="1">
      <alignment horizontal="left" vertical="center"/>
    </xf>
    <xf numFmtId="0" fontId="14" fillId="0" borderId="1" xfId="0" applyFont="1" applyBorder="1"/>
    <xf numFmtId="0" fontId="14" fillId="0" borderId="2" xfId="0" applyFont="1" applyBorder="1"/>
    <xf numFmtId="0" fontId="2" fillId="3" borderId="2" xfId="0" applyFont="1" applyFill="1" applyBorder="1" applyAlignment="1">
      <alignment vertical="center"/>
    </xf>
    <xf numFmtId="0" fontId="5" fillId="3" borderId="2" xfId="0" applyFont="1" applyFill="1" applyBorder="1" applyAlignment="1">
      <alignment vertical="center"/>
    </xf>
    <xf numFmtId="0" fontId="5" fillId="3" borderId="1" xfId="0" applyFont="1" applyFill="1" applyBorder="1" applyAlignment="1">
      <alignment vertical="center" wrapText="1"/>
    </xf>
    <xf numFmtId="0" fontId="5" fillId="3" borderId="1" xfId="0" applyFont="1" applyFill="1" applyBorder="1" applyAlignment="1">
      <alignment vertical="center"/>
    </xf>
    <xf numFmtId="0" fontId="5" fillId="2" borderId="1" xfId="0" applyFont="1" applyFill="1" applyBorder="1" applyAlignment="1">
      <alignment vertical="center" wrapText="1"/>
    </xf>
    <xf numFmtId="0" fontId="5" fillId="3" borderId="8" xfId="0" applyFont="1" applyFill="1" applyBorder="1" applyAlignment="1">
      <alignment vertical="center" wrapText="1"/>
    </xf>
    <xf numFmtId="0" fontId="14" fillId="0" borderId="0" xfId="0" applyFont="1" applyAlignment="1">
      <alignment horizontal="right"/>
    </xf>
    <xf numFmtId="0" fontId="14" fillId="2" borderId="1" xfId="241" applyFont="1"/>
    <xf numFmtId="0" fontId="2" fillId="0" borderId="1" xfId="91" applyFont="1" applyFill="1" applyBorder="1" applyAlignment="1">
      <alignment horizontal="left" vertical="top" wrapText="1"/>
    </xf>
    <xf numFmtId="0" fontId="2" fillId="0" borderId="1" xfId="92" applyFont="1" applyFill="1" applyBorder="1" applyAlignment="1">
      <alignment horizontal="left" vertical="top" wrapText="1"/>
    </xf>
    <xf numFmtId="0" fontId="2" fillId="2" borderId="2" xfId="340" applyFont="1" applyFill="1" applyBorder="1" applyAlignment="1">
      <alignment horizontal="left" vertical="center" wrapText="1"/>
    </xf>
    <xf numFmtId="0" fontId="2" fillId="2" borderId="1" xfId="340" applyFont="1" applyFill="1" applyBorder="1" applyAlignment="1">
      <alignment horizontal="left" vertical="center" wrapText="1"/>
    </xf>
    <xf numFmtId="0" fontId="5" fillId="2" borderId="2" xfId="351" applyFont="1" applyFill="1" applyBorder="1" applyAlignment="1">
      <alignment horizontal="left" vertical="center" wrapText="1"/>
    </xf>
    <xf numFmtId="0" fontId="5" fillId="2" borderId="1" xfId="351" applyFont="1" applyFill="1" applyBorder="1" applyAlignment="1">
      <alignment horizontal="left" vertical="center" wrapText="1"/>
    </xf>
    <xf numFmtId="0" fontId="5" fillId="2" borderId="2" xfId="350" applyFont="1" applyFill="1" applyBorder="1" applyAlignment="1">
      <alignment vertical="center" wrapText="1"/>
    </xf>
    <xf numFmtId="0" fontId="5" fillId="2" borderId="1" xfId="350" applyFont="1" applyFill="1" applyBorder="1" applyAlignment="1">
      <alignment vertical="center" wrapText="1"/>
    </xf>
    <xf numFmtId="0" fontId="5" fillId="2" borderId="7" xfId="350" applyFont="1" applyFill="1" applyBorder="1" applyAlignment="1">
      <alignment vertical="center" wrapText="1"/>
    </xf>
    <xf numFmtId="0" fontId="14" fillId="2" borderId="1" xfId="241" applyFont="1" applyAlignment="1">
      <alignment horizontal="right"/>
    </xf>
    <xf numFmtId="0" fontId="5" fillId="0" borderId="0" xfId="0" applyFont="1" applyFill="1"/>
    <xf numFmtId="0" fontId="2" fillId="0" borderId="2" xfId="0" applyFont="1" applyFill="1" applyBorder="1" applyAlignment="1">
      <alignment vertical="center" wrapText="1"/>
    </xf>
    <xf numFmtId="0" fontId="11" fillId="0" borderId="1" xfId="320" applyFont="1" applyFill="1" applyBorder="1" applyAlignment="1">
      <alignment vertical="center"/>
    </xf>
    <xf numFmtId="167" fontId="11" fillId="0" borderId="1" xfId="325" applyNumberFormat="1" applyFont="1" applyFill="1" applyBorder="1" applyAlignment="1">
      <alignment vertical="center"/>
    </xf>
    <xf numFmtId="0" fontId="13" fillId="0" borderId="1" xfId="321" applyFont="1" applyFill="1" applyBorder="1" applyAlignment="1">
      <alignment vertical="center"/>
    </xf>
    <xf numFmtId="167" fontId="13" fillId="0" borderId="1" xfId="325" applyNumberFormat="1" applyFont="1" applyFill="1" applyBorder="1" applyAlignment="1">
      <alignment vertical="center"/>
    </xf>
    <xf numFmtId="0" fontId="5" fillId="0" borderId="2" xfId="0" applyFont="1" applyFill="1" applyBorder="1" applyAlignment="1">
      <alignment vertical="center" wrapText="1"/>
    </xf>
    <xf numFmtId="0" fontId="2" fillId="2" borderId="3" xfId="332" applyFont="1" applyFill="1" applyBorder="1" applyAlignment="1">
      <alignment horizontal="left" vertical="center" wrapText="1"/>
    </xf>
    <xf numFmtId="0" fontId="2" fillId="0" borderId="2" xfId="332" applyFont="1" applyFill="1" applyBorder="1" applyAlignment="1">
      <alignment horizontal="left" vertical="center" wrapText="1"/>
    </xf>
    <xf numFmtId="0" fontId="5" fillId="0" borderId="2" xfId="23" applyFont="1" applyFill="1" applyBorder="1" applyAlignment="1">
      <alignment horizontal="left" vertical="center" wrapText="1"/>
    </xf>
    <xf numFmtId="0" fontId="2" fillId="0" borderId="2" xfId="23" applyFont="1" applyFill="1" applyBorder="1" applyAlignment="1">
      <alignment horizontal="left" vertical="center" wrapText="1"/>
    </xf>
    <xf numFmtId="0" fontId="2" fillId="0" borderId="2" xfId="333" applyFont="1" applyFill="1" applyBorder="1" applyAlignment="1">
      <alignment horizontal="left" vertical="center" wrapText="1"/>
    </xf>
    <xf numFmtId="0" fontId="2" fillId="3" borderId="2" xfId="0" applyFont="1" applyFill="1" applyBorder="1" applyAlignment="1">
      <alignment vertical="center" wrapText="1"/>
    </xf>
    <xf numFmtId="0" fontId="5" fillId="2" borderId="2" xfId="333" applyFont="1" applyFill="1" applyBorder="1" applyAlignment="1">
      <alignment horizontal="left" vertical="center" wrapText="1"/>
    </xf>
    <xf numFmtId="0" fontId="5" fillId="2" borderId="2" xfId="334" applyFont="1" applyFill="1" applyBorder="1" applyAlignment="1">
      <alignment horizontal="left" vertical="center" wrapText="1"/>
    </xf>
    <xf numFmtId="0" fontId="5" fillId="0" borderId="2" xfId="66" applyFont="1" applyFill="1" applyBorder="1" applyAlignment="1">
      <alignment horizontal="left" vertical="center" wrapText="1"/>
    </xf>
    <xf numFmtId="0" fontId="2" fillId="0" borderId="2" xfId="66" applyFont="1" applyFill="1" applyBorder="1" applyAlignment="1">
      <alignment horizontal="left" vertical="center" wrapText="1"/>
    </xf>
    <xf numFmtId="0" fontId="5" fillId="0" borderId="7" xfId="66" applyFont="1" applyFill="1" applyBorder="1" applyAlignment="1">
      <alignment horizontal="left" vertical="center" wrapText="1"/>
    </xf>
    <xf numFmtId="0" fontId="2" fillId="2" borderId="2" xfId="350" applyFont="1" applyFill="1" applyBorder="1" applyAlignment="1">
      <alignment horizontal="left" vertical="center" wrapText="1"/>
    </xf>
    <xf numFmtId="0" fontId="2" fillId="2" borderId="1" xfId="350" applyFont="1" applyFill="1" applyBorder="1" applyAlignment="1">
      <alignment horizontal="left" vertical="center" wrapText="1"/>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166" fontId="5" fillId="5" borderId="3" xfId="0" applyNumberFormat="1" applyFont="1" applyFill="1" applyBorder="1" applyAlignment="1">
      <alignment horizontal="center"/>
    </xf>
    <xf numFmtId="166" fontId="5" fillId="5" borderId="5" xfId="0" applyNumberFormat="1" applyFont="1" applyFill="1" applyBorder="1" applyAlignment="1">
      <alignment horizontal="center"/>
    </xf>
    <xf numFmtId="167" fontId="2" fillId="5" borderId="3" xfId="325" applyNumberFormat="1" applyFont="1" applyFill="1" applyBorder="1" applyAlignment="1">
      <alignment horizontal="center"/>
    </xf>
    <xf numFmtId="167" fontId="2" fillId="5" borderId="5" xfId="325" applyNumberFormat="1" applyFont="1" applyFill="1" applyBorder="1" applyAlignment="1">
      <alignment horizontal="center"/>
    </xf>
    <xf numFmtId="166" fontId="2" fillId="5" borderId="4" xfId="221" applyNumberFormat="1" applyFont="1" applyFill="1" applyBorder="1" applyAlignment="1">
      <alignment horizontal="center"/>
    </xf>
    <xf numFmtId="43" fontId="5" fillId="3" borderId="10" xfId="325" applyNumberFormat="1" applyFont="1" applyFill="1" applyBorder="1" applyAlignment="1">
      <alignment horizontal="center"/>
    </xf>
    <xf numFmtId="43" fontId="5" fillId="3" borderId="12" xfId="325" applyNumberFormat="1" applyFont="1" applyFill="1" applyBorder="1" applyAlignment="1">
      <alignment horizontal="center"/>
    </xf>
    <xf numFmtId="167" fontId="5" fillId="3" borderId="10" xfId="325" applyNumberFormat="1" applyFont="1" applyFill="1" applyBorder="1" applyAlignment="1">
      <alignment horizontal="center"/>
    </xf>
    <xf numFmtId="167" fontId="5" fillId="3" borderId="12" xfId="325" applyNumberFormat="1" applyFont="1" applyFill="1" applyBorder="1" applyAlignment="1">
      <alignment horizontal="center"/>
    </xf>
    <xf numFmtId="166" fontId="5" fillId="3" borderId="10" xfId="0" applyNumberFormat="1" applyFont="1" applyFill="1" applyBorder="1" applyAlignment="1">
      <alignment horizontal="center"/>
    </xf>
    <xf numFmtId="166" fontId="5" fillId="3" borderId="11" xfId="221" applyNumberFormat="1" applyFont="1" applyFill="1" applyBorder="1" applyAlignment="1">
      <alignment horizontal="center"/>
    </xf>
    <xf numFmtId="2" fontId="5" fillId="3" borderId="11" xfId="0" applyNumberFormat="1" applyFont="1" applyFill="1" applyBorder="1" applyAlignment="1">
      <alignment horizontal="center"/>
    </xf>
    <xf numFmtId="165" fontId="5" fillId="3" borderId="12" xfId="0" applyNumberFormat="1" applyFont="1" applyFill="1" applyBorder="1" applyAlignment="1">
      <alignment horizontal="center"/>
    </xf>
    <xf numFmtId="165" fontId="5" fillId="3" borderId="16" xfId="0" applyNumberFormat="1" applyFont="1" applyFill="1" applyBorder="1" applyAlignment="1">
      <alignment horizontal="center"/>
    </xf>
    <xf numFmtId="10" fontId="0" fillId="0" borderId="0" xfId="0" applyNumberFormat="1"/>
    <xf numFmtId="0" fontId="5" fillId="3" borderId="8" xfId="0" applyFont="1" applyFill="1" applyBorder="1" applyAlignment="1">
      <alignment vertical="center"/>
    </xf>
    <xf numFmtId="0" fontId="0" fillId="0" borderId="1" xfId="0" applyBorder="1"/>
    <xf numFmtId="166" fontId="0" fillId="0" borderId="0" xfId="221" applyNumberFormat="1" applyFont="1"/>
    <xf numFmtId="10" fontId="5" fillId="3" borderId="10" xfId="0" applyNumberFormat="1" applyFont="1" applyFill="1" applyBorder="1" applyAlignment="1">
      <alignment horizontal="center"/>
    </xf>
    <xf numFmtId="0" fontId="2" fillId="2" borderId="7" xfId="331" applyFont="1" applyFill="1" applyBorder="1" applyAlignment="1">
      <alignment vertical="center" wrapText="1"/>
    </xf>
    <xf numFmtId="0" fontId="5" fillId="3" borderId="1" xfId="0" applyFont="1" applyFill="1" applyBorder="1" applyAlignment="1"/>
    <xf numFmtId="0" fontId="3" fillId="3" borderId="1" xfId="0" applyFont="1" applyFill="1" applyBorder="1" applyAlignment="1"/>
    <xf numFmtId="0" fontId="15" fillId="2" borderId="8" xfId="338" applyFont="1" applyFill="1" applyBorder="1" applyAlignment="1">
      <alignment vertical="center" wrapText="1"/>
    </xf>
    <xf numFmtId="0" fontId="2" fillId="3" borderId="7" xfId="0" applyFont="1" applyFill="1" applyBorder="1" applyAlignment="1">
      <alignment vertical="center"/>
    </xf>
    <xf numFmtId="0" fontId="2" fillId="3" borderId="1" xfId="0" applyFont="1" applyFill="1" applyBorder="1" applyAlignment="1">
      <alignment vertical="center"/>
    </xf>
    <xf numFmtId="0" fontId="2" fillId="3" borderId="8" xfId="0" applyFont="1" applyFill="1" applyBorder="1" applyAlignment="1">
      <alignment vertical="center"/>
    </xf>
    <xf numFmtId="0" fontId="14" fillId="3" borderId="1" xfId="241" applyFont="1" applyFill="1"/>
    <xf numFmtId="0" fontId="14" fillId="3" borderId="0" xfId="0" applyFont="1" applyFill="1"/>
    <xf numFmtId="167" fontId="5" fillId="0" borderId="13" xfId="325" applyNumberFormat="1" applyFont="1" applyFill="1" applyBorder="1" applyAlignment="1">
      <alignment horizontal="right" vertical="center"/>
    </xf>
    <xf numFmtId="168" fontId="5" fillId="0" borderId="3" xfId="325" applyNumberFormat="1" applyFont="1" applyFill="1" applyBorder="1" applyAlignment="1">
      <alignment horizontal="right" vertical="center"/>
    </xf>
    <xf numFmtId="164" fontId="5" fillId="0" borderId="4" xfId="224" applyNumberFormat="1" applyFont="1" applyFill="1" applyBorder="1" applyAlignment="1">
      <alignment horizontal="right" vertical="center"/>
    </xf>
    <xf numFmtId="164" fontId="5" fillId="0" borderId="5" xfId="224" applyNumberFormat="1" applyFont="1" applyFill="1" applyBorder="1" applyAlignment="1">
      <alignment horizontal="right" vertical="center"/>
    </xf>
    <xf numFmtId="167" fontId="5" fillId="0" borderId="14" xfId="325" applyNumberFormat="1" applyFont="1" applyFill="1" applyBorder="1" applyAlignment="1">
      <alignment horizontal="right" vertical="center"/>
    </xf>
    <xf numFmtId="168" fontId="5" fillId="0" borderId="2" xfId="325" applyNumberFormat="1" applyFont="1" applyFill="1" applyBorder="1" applyAlignment="1">
      <alignment horizontal="right" vertical="center"/>
    </xf>
    <xf numFmtId="164" fontId="5" fillId="0" borderId="1" xfId="224" applyNumberFormat="1" applyFont="1" applyFill="1" applyBorder="1" applyAlignment="1">
      <alignment horizontal="right" vertical="center"/>
    </xf>
    <xf numFmtId="164" fontId="5" fillId="0" borderId="6" xfId="224" applyNumberFormat="1" applyFont="1" applyFill="1" applyBorder="1" applyAlignment="1">
      <alignment horizontal="right" vertical="center"/>
    </xf>
    <xf numFmtId="167" fontId="5" fillId="0" borderId="1" xfId="325" applyNumberFormat="1" applyFont="1" applyFill="1" applyBorder="1" applyAlignment="1">
      <alignment horizontal="right" vertical="center"/>
    </xf>
    <xf numFmtId="0" fontId="5" fillId="0" borderId="1" xfId="21" applyFont="1" applyFill="1" applyBorder="1" applyAlignment="1">
      <alignment horizontal="right" vertical="center" wrapText="1"/>
    </xf>
    <xf numFmtId="167" fontId="5" fillId="3" borderId="2" xfId="325" applyNumberFormat="1" applyFont="1" applyFill="1" applyBorder="1" applyAlignment="1">
      <alignment horizontal="right" vertical="center"/>
    </xf>
    <xf numFmtId="166" fontId="5" fillId="0" borderId="1" xfId="221" applyNumberFormat="1" applyFont="1" applyFill="1" applyBorder="1" applyAlignment="1">
      <alignment horizontal="right" vertical="center"/>
    </xf>
    <xf numFmtId="166" fontId="5" fillId="0" borderId="6" xfId="221" applyNumberFormat="1" applyFont="1" applyFill="1" applyBorder="1" applyAlignment="1">
      <alignment horizontal="right" vertical="center"/>
    </xf>
    <xf numFmtId="168" fontId="5" fillId="0" borderId="14" xfId="325" applyNumberFormat="1" applyFont="1" applyFill="1" applyBorder="1" applyAlignment="1">
      <alignment horizontal="right" vertical="center"/>
    </xf>
    <xf numFmtId="168" fontId="5" fillId="3" borderId="2" xfId="325" applyNumberFormat="1" applyFont="1" applyFill="1" applyBorder="1" applyAlignment="1">
      <alignment horizontal="right" vertical="center"/>
    </xf>
    <xf numFmtId="0" fontId="5" fillId="0" borderId="1" xfId="23" applyFont="1" applyFill="1" applyBorder="1" applyAlignment="1">
      <alignment horizontal="right" vertical="center" wrapText="1"/>
    </xf>
    <xf numFmtId="167" fontId="5" fillId="0" borderId="2" xfId="325" applyNumberFormat="1" applyFont="1" applyFill="1" applyBorder="1" applyAlignment="1">
      <alignment horizontal="right" vertical="center"/>
    </xf>
    <xf numFmtId="167" fontId="5" fillId="0" borderId="14" xfId="325" applyNumberFormat="1" applyFont="1" applyFill="1" applyBorder="1" applyAlignment="1">
      <alignment horizontal="right" vertical="center" wrapText="1"/>
    </xf>
    <xf numFmtId="0" fontId="5" fillId="0" borderId="1" xfId="66" applyFont="1" applyFill="1" applyBorder="1" applyAlignment="1">
      <alignment horizontal="right" vertical="center" wrapText="1"/>
    </xf>
    <xf numFmtId="167" fontId="5" fillId="0" borderId="15" xfId="325" applyNumberFormat="1" applyFont="1" applyFill="1" applyBorder="1" applyAlignment="1">
      <alignment horizontal="right" vertical="center"/>
    </xf>
    <xf numFmtId="167" fontId="5" fillId="0" borderId="8" xfId="325" applyNumberFormat="1" applyFont="1" applyFill="1" applyBorder="1" applyAlignment="1">
      <alignment horizontal="right" vertical="center"/>
    </xf>
    <xf numFmtId="168" fontId="5" fillId="0" borderId="7" xfId="325" applyNumberFormat="1" applyFont="1" applyFill="1" applyBorder="1" applyAlignment="1">
      <alignment horizontal="right" vertical="center"/>
    </xf>
    <xf numFmtId="168" fontId="5" fillId="3" borderId="7" xfId="325" applyNumberFormat="1" applyFont="1" applyFill="1" applyBorder="1" applyAlignment="1">
      <alignment horizontal="right" vertical="center"/>
    </xf>
    <xf numFmtId="0" fontId="5" fillId="0" borderId="1" xfId="0" applyFont="1" applyFill="1" applyBorder="1" applyAlignment="1">
      <alignment horizontal="center"/>
    </xf>
    <xf numFmtId="0" fontId="14" fillId="2" borderId="1" xfId="241" applyFont="1" applyBorder="1"/>
    <xf numFmtId="0" fontId="14" fillId="3" borderId="1" xfId="0" applyFont="1" applyFill="1" applyBorder="1"/>
    <xf numFmtId="0" fontId="14" fillId="0" borderId="0" xfId="0" applyFont="1" applyAlignment="1">
      <alignment horizontal="center"/>
    </xf>
    <xf numFmtId="167" fontId="5" fillId="3" borderId="3" xfId="325" applyNumberFormat="1" applyFont="1" applyFill="1" applyBorder="1" applyAlignment="1">
      <alignment horizontal="right" vertical="center"/>
    </xf>
    <xf numFmtId="168" fontId="5" fillId="3" borderId="3" xfId="325" applyNumberFormat="1" applyFont="1" applyFill="1" applyBorder="1" applyAlignment="1">
      <alignment horizontal="right" vertical="center"/>
    </xf>
    <xf numFmtId="0" fontId="2" fillId="0" borderId="2" xfId="242" applyFont="1" applyFill="1" applyBorder="1" applyAlignment="1">
      <alignment horizontal="center" vertical="center" wrapText="1"/>
    </xf>
    <xf numFmtId="0" fontId="2" fillId="0" borderId="6" xfId="242" applyFont="1" applyFill="1" applyBorder="1" applyAlignment="1">
      <alignment horizontal="center" vertical="center" wrapText="1"/>
    </xf>
    <xf numFmtId="164" fontId="5" fillId="0" borderId="2" xfId="224" applyNumberFormat="1" applyFont="1" applyFill="1" applyBorder="1" applyAlignment="1">
      <alignment horizontal="right" vertical="center"/>
    </xf>
    <xf numFmtId="0" fontId="2" fillId="2" borderId="6" xfId="331" applyFont="1" applyFill="1" applyBorder="1" applyAlignment="1">
      <alignment horizontal="center" vertical="center" wrapText="1"/>
    </xf>
    <xf numFmtId="0" fontId="2" fillId="3" borderId="1" xfId="331" applyFont="1" applyFill="1" applyBorder="1" applyAlignment="1">
      <alignment horizontal="center" vertical="center" wrapText="1"/>
    </xf>
    <xf numFmtId="0" fontId="2" fillId="3" borderId="6" xfId="331" applyFont="1" applyFill="1" applyBorder="1" applyAlignment="1">
      <alignment horizontal="center" vertical="center" wrapText="1"/>
    </xf>
    <xf numFmtId="0" fontId="2" fillId="2" borderId="2" xfId="331" applyFont="1" applyFill="1" applyBorder="1" applyAlignment="1">
      <alignment horizontal="center" vertical="center" wrapText="1"/>
    </xf>
    <xf numFmtId="0" fontId="2" fillId="2" borderId="14" xfId="339" applyFont="1" applyFill="1" applyBorder="1" applyAlignment="1">
      <alignment vertical="center" wrapText="1"/>
    </xf>
    <xf numFmtId="0" fontId="2" fillId="2" borderId="15" xfId="339" applyFont="1" applyFill="1" applyBorder="1" applyAlignment="1">
      <alignment vertical="center" wrapText="1"/>
    </xf>
    <xf numFmtId="0" fontId="3" fillId="3" borderId="1" xfId="241" applyFont="1" applyFill="1" applyBorder="1" applyAlignment="1">
      <alignment horizontal="left"/>
    </xf>
    <xf numFmtId="0" fontId="5" fillId="0" borderId="1" xfId="0" applyFont="1" applyFill="1" applyBorder="1" applyAlignment="1">
      <alignment horizontal="left"/>
    </xf>
    <xf numFmtId="0" fontId="14" fillId="2" borderId="1" xfId="241" applyFont="1" applyAlignment="1">
      <alignment horizontal="left"/>
    </xf>
    <xf numFmtId="0" fontId="14" fillId="0" borderId="0" xfId="0" applyFont="1" applyAlignment="1">
      <alignment horizontal="left"/>
    </xf>
    <xf numFmtId="170" fontId="14" fillId="2" borderId="1" xfId="241" applyNumberFormat="1" applyFont="1"/>
    <xf numFmtId="0" fontId="5" fillId="3" borderId="1" xfId="0" applyFont="1" applyFill="1" applyBorder="1" applyAlignment="1">
      <alignment wrapText="1"/>
    </xf>
    <xf numFmtId="0" fontId="0" fillId="3" borderId="1" xfId="0" applyFont="1" applyFill="1" applyBorder="1" applyAlignment="1"/>
    <xf numFmtId="0" fontId="5" fillId="2" borderId="1" xfId="326" applyFont="1" applyFill="1" applyAlignment="1">
      <alignment horizontal="left" wrapText="1"/>
    </xf>
    <xf numFmtId="0" fontId="2" fillId="0" borderId="1" xfId="0" applyFont="1" applyFill="1" applyBorder="1" applyAlignment="1">
      <alignment horizontal="center" vertical="center" wrapText="1"/>
    </xf>
    <xf numFmtId="0" fontId="2" fillId="0" borderId="1" xfId="330" applyFont="1" applyFill="1" applyBorder="1" applyAlignment="1">
      <alignment horizontal="center" vertical="center" wrapText="1"/>
    </xf>
    <xf numFmtId="0" fontId="2" fillId="0" borderId="1" xfId="331" applyFont="1" applyFill="1" applyBorder="1" applyAlignment="1">
      <alignment horizontal="center" vertical="center" wrapText="1"/>
    </xf>
    <xf numFmtId="166" fontId="5" fillId="0" borderId="9" xfId="221" applyNumberFormat="1" applyFont="1" applyFill="1" applyBorder="1" applyAlignment="1">
      <alignment horizontal="right" vertical="center"/>
    </xf>
    <xf numFmtId="0" fontId="22" fillId="0" borderId="1" xfId="0" applyFont="1" applyFill="1" applyBorder="1"/>
    <xf numFmtId="166" fontId="5" fillId="0" borderId="8" xfId="221" applyNumberFormat="1" applyFont="1" applyFill="1" applyBorder="1" applyAlignment="1">
      <alignment horizontal="right" vertical="center"/>
    </xf>
    <xf numFmtId="0" fontId="14" fillId="0" borderId="1" xfId="241" applyFont="1" applyFill="1" applyBorder="1"/>
    <xf numFmtId="0" fontId="3" fillId="0" borderId="1" xfId="0" applyFont="1" applyFill="1" applyBorder="1" applyAlignment="1"/>
    <xf numFmtId="0" fontId="14" fillId="0" borderId="0" xfId="0" applyFont="1" applyFill="1"/>
    <xf numFmtId="0" fontId="20" fillId="0" borderId="0" xfId="0" applyFont="1" applyFill="1"/>
    <xf numFmtId="0" fontId="14" fillId="0" borderId="1" xfId="0" applyFont="1" applyFill="1" applyBorder="1"/>
    <xf numFmtId="0" fontId="14" fillId="0" borderId="0" xfId="0" applyFont="1" applyFill="1" applyAlignment="1">
      <alignment horizontal="center"/>
    </xf>
    <xf numFmtId="0" fontId="5" fillId="2" borderId="1" xfId="326" applyFont="1" applyFill="1" applyAlignment="1">
      <alignment horizontal="left" wrapText="1"/>
    </xf>
    <xf numFmtId="167" fontId="2" fillId="0" borderId="1" xfId="4" applyNumberFormat="1" applyFont="1" applyFill="1" applyBorder="1" applyAlignment="1">
      <alignment horizontal="left" vertical="center" wrapText="1"/>
    </xf>
    <xf numFmtId="0" fontId="2" fillId="0" borderId="3" xfId="340" applyFont="1" applyFill="1" applyBorder="1" applyAlignment="1">
      <alignment horizontal="left" vertical="center"/>
    </xf>
    <xf numFmtId="167" fontId="5" fillId="0" borderId="3" xfId="325" applyNumberFormat="1" applyFont="1" applyFill="1" applyBorder="1" applyAlignment="1">
      <alignment horizontal="right" vertical="center"/>
    </xf>
    <xf numFmtId="0" fontId="14" fillId="0" borderId="1" xfId="241" applyFont="1" applyFill="1"/>
    <xf numFmtId="0" fontId="2" fillId="0" borderId="3" xfId="340" applyFont="1" applyFill="1" applyBorder="1" applyAlignment="1">
      <alignment vertical="center"/>
    </xf>
    <xf numFmtId="0" fontId="2" fillId="0" borderId="4" xfId="340" applyFont="1" applyFill="1" applyBorder="1" applyAlignment="1">
      <alignment vertical="center"/>
    </xf>
    <xf numFmtId="0" fontId="13" fillId="2" borderId="8" xfId="338" applyFont="1" applyFill="1" applyBorder="1" applyAlignment="1">
      <alignment vertical="center" wrapText="1"/>
    </xf>
    <xf numFmtId="0" fontId="17" fillId="2" borderId="1" xfId="349" applyFont="1" applyFill="1" applyBorder="1" applyAlignment="1">
      <alignment vertical="center" wrapText="1"/>
    </xf>
    <xf numFmtId="0" fontId="17" fillId="2" borderId="1" xfId="348" applyFont="1" applyFill="1" applyBorder="1" applyAlignment="1">
      <alignment vertical="center" wrapText="1"/>
    </xf>
    <xf numFmtId="0" fontId="5" fillId="2" borderId="1" xfId="326" applyFont="1" applyFill="1" applyAlignment="1">
      <alignment wrapText="1"/>
    </xf>
    <xf numFmtId="0" fontId="5" fillId="3" borderId="1" xfId="241" applyFont="1" applyFill="1" applyBorder="1" applyAlignment="1"/>
    <xf numFmtId="0" fontId="22" fillId="3" borderId="1" xfId="0" applyFont="1" applyFill="1" applyBorder="1"/>
    <xf numFmtId="0" fontId="22" fillId="3" borderId="1" xfId="0" applyFont="1" applyFill="1" applyBorder="1" applyAlignment="1">
      <alignment horizontal="center"/>
    </xf>
    <xf numFmtId="0" fontId="20" fillId="2" borderId="1" xfId="241" applyFont="1"/>
    <xf numFmtId="0" fontId="22" fillId="0" borderId="0" xfId="0" applyFont="1" applyFill="1"/>
    <xf numFmtId="0" fontId="5" fillId="3" borderId="1" xfId="0" applyFont="1" applyFill="1" applyBorder="1"/>
    <xf numFmtId="0" fontId="5" fillId="3" borderId="1" xfId="0" applyFont="1" applyFill="1" applyBorder="1" applyAlignment="1">
      <alignment horizontal="center"/>
    </xf>
    <xf numFmtId="0" fontId="2" fillId="3" borderId="2" xfId="242" applyFont="1" applyFill="1" applyBorder="1" applyAlignment="1">
      <alignment horizontal="center" vertical="center" wrapText="1"/>
    </xf>
    <xf numFmtId="0" fontId="2" fillId="3" borderId="6" xfId="242" applyFont="1" applyFill="1" applyBorder="1" applyAlignment="1">
      <alignment horizontal="center" vertical="center" wrapText="1"/>
    </xf>
    <xf numFmtId="0" fontId="20" fillId="0" borderId="1" xfId="0" applyFont="1" applyBorder="1"/>
    <xf numFmtId="0" fontId="20" fillId="0" borderId="0" xfId="0" applyFont="1" applyAlignment="1">
      <alignment horizontal="center"/>
    </xf>
    <xf numFmtId="0" fontId="20" fillId="0" borderId="0" xfId="0" applyFont="1"/>
    <xf numFmtId="0" fontId="20" fillId="0" borderId="1" xfId="0" applyFont="1" applyFill="1" applyBorder="1"/>
    <xf numFmtId="0" fontId="20" fillId="0" borderId="0" xfId="0" applyFont="1" applyFill="1" applyAlignment="1">
      <alignment horizontal="center"/>
    </xf>
    <xf numFmtId="0" fontId="22" fillId="0" borderId="1" xfId="0" applyFont="1" applyFill="1" applyBorder="1" applyAlignment="1">
      <alignment horizont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10" fontId="5" fillId="0" borderId="2" xfId="357" applyNumberFormat="1" applyFont="1" applyFill="1" applyBorder="1"/>
    <xf numFmtId="167" fontId="21" fillId="0" borderId="1" xfId="325" applyNumberFormat="1" applyFont="1" applyFill="1" applyBorder="1" applyAlignment="1">
      <alignment horizontal="left" vertical="center" wrapText="1"/>
    </xf>
    <xf numFmtId="164" fontId="23" fillId="0" borderId="1" xfId="409" applyNumberFormat="1" applyFont="1" applyFill="1" applyBorder="1" applyAlignment="1">
      <alignment horizontal="right" vertical="top"/>
    </xf>
    <xf numFmtId="164" fontId="5" fillId="0" borderId="1" xfId="28" applyNumberFormat="1" applyFont="1" applyFill="1" applyBorder="1" applyAlignment="1">
      <alignment horizontal="right" vertical="center"/>
    </xf>
    <xf numFmtId="166" fontId="22" fillId="0" borderId="1" xfId="221" applyNumberFormat="1" applyFont="1" applyFill="1" applyBorder="1" applyAlignment="1">
      <alignment horizontal="right" vertical="center"/>
    </xf>
    <xf numFmtId="167" fontId="5" fillId="0" borderId="2" xfId="325" applyNumberFormat="1" applyFont="1" applyFill="1" applyBorder="1" applyAlignment="1">
      <alignment horizontal="right" vertical="center" wrapText="1"/>
    </xf>
    <xf numFmtId="167" fontId="5" fillId="0" borderId="7" xfId="325" applyNumberFormat="1" applyFont="1" applyFill="1" applyBorder="1" applyAlignment="1">
      <alignment horizontal="right" vertical="center"/>
    </xf>
    <xf numFmtId="0" fontId="5" fillId="0" borderId="1" xfId="0" applyFont="1" applyFill="1" applyBorder="1" applyAlignment="1">
      <alignment wrapText="1"/>
    </xf>
    <xf numFmtId="166" fontId="22" fillId="0" borderId="6" xfId="221" applyNumberFormat="1" applyFont="1" applyFill="1" applyBorder="1" applyAlignment="1">
      <alignment horizontal="right" vertical="center"/>
    </xf>
    <xf numFmtId="165" fontId="5" fillId="2" borderId="6" xfId="0" applyNumberFormat="1" applyFont="1" applyFill="1" applyBorder="1" applyAlignment="1">
      <alignment horizontal="center"/>
    </xf>
    <xf numFmtId="165" fontId="5" fillId="3" borderId="6" xfId="0" applyNumberFormat="1" applyFont="1" applyFill="1" applyBorder="1" applyAlignment="1">
      <alignment horizontal="center"/>
    </xf>
    <xf numFmtId="165" fontId="5" fillId="0" borderId="6" xfId="0" applyNumberFormat="1" applyFont="1" applyFill="1" applyBorder="1" applyAlignment="1">
      <alignment horizontal="center"/>
    </xf>
    <xf numFmtId="165" fontId="5" fillId="2" borderId="9" xfId="0" applyNumberFormat="1" applyFont="1" applyFill="1" applyBorder="1" applyAlignment="1">
      <alignment horizontal="center"/>
    </xf>
    <xf numFmtId="165" fontId="5" fillId="0" borderId="9" xfId="0" applyNumberFormat="1" applyFont="1" applyFill="1" applyBorder="1" applyAlignment="1">
      <alignment horizontal="center"/>
    </xf>
    <xf numFmtId="0" fontId="11" fillId="0" borderId="1" xfId="336" applyFont="1" applyFill="1" applyBorder="1" applyAlignment="1">
      <alignment vertical="center"/>
    </xf>
    <xf numFmtId="0" fontId="11" fillId="0" borderId="1" xfId="336" applyFont="1" applyFill="1" applyBorder="1" applyAlignment="1">
      <alignment horizontal="right" vertical="center"/>
    </xf>
    <xf numFmtId="0" fontId="11" fillId="0" borderId="1" xfId="337" applyFont="1" applyFill="1" applyBorder="1" applyAlignment="1">
      <alignment vertical="center"/>
    </xf>
    <xf numFmtId="0" fontId="11" fillId="0" borderId="1" xfId="336" applyFont="1" applyFill="1" applyBorder="1" applyAlignment="1">
      <alignment horizontal="left" vertical="center"/>
    </xf>
    <xf numFmtId="0" fontId="11" fillId="0" borderId="1" xfId="337" applyFont="1" applyFill="1" applyBorder="1" applyAlignment="1">
      <alignment horizontal="left" vertical="center"/>
    </xf>
    <xf numFmtId="0" fontId="11" fillId="0" borderId="8" xfId="338" applyFont="1" applyFill="1" applyBorder="1" applyAlignment="1">
      <alignment vertical="center" wrapText="1"/>
    </xf>
    <xf numFmtId="0" fontId="25" fillId="0" borderId="8" xfId="338" applyFont="1" applyFill="1" applyBorder="1" applyAlignment="1">
      <alignment vertical="center" wrapText="1"/>
    </xf>
    <xf numFmtId="0" fontId="15" fillId="0" borderId="8" xfId="338" applyFont="1" applyFill="1" applyBorder="1" applyAlignment="1">
      <alignment vertical="center" wrapText="1"/>
    </xf>
    <xf numFmtId="0" fontId="2" fillId="0" borderId="6" xfId="331" applyFont="1" applyFill="1" applyBorder="1" applyAlignment="1">
      <alignment horizontal="center" vertical="center" wrapText="1"/>
    </xf>
    <xf numFmtId="168" fontId="5" fillId="0" borderId="3" xfId="346" applyNumberFormat="1" applyFont="1" applyFill="1" applyBorder="1" applyAlignment="1">
      <alignment horizontal="right" vertical="center"/>
    </xf>
    <xf numFmtId="168" fontId="5" fillId="0" borderId="7" xfId="346" applyNumberFormat="1" applyFont="1" applyFill="1" applyBorder="1" applyAlignment="1">
      <alignment horizontal="right" vertical="center"/>
    </xf>
    <xf numFmtId="0" fontId="17" fillId="0" borderId="1" xfId="348" applyFont="1" applyFill="1" applyBorder="1" applyAlignment="1">
      <alignment vertical="center" wrapText="1"/>
    </xf>
    <xf numFmtId="0" fontId="17" fillId="0" borderId="1" xfId="347" applyFont="1" applyFill="1" applyBorder="1" applyAlignment="1">
      <alignment vertical="center" wrapText="1"/>
    </xf>
    <xf numFmtId="0" fontId="5" fillId="0" borderId="1" xfId="326" applyFont="1" applyFill="1" applyAlignment="1">
      <alignment wrapText="1"/>
    </xf>
    <xf numFmtId="0" fontId="5" fillId="0" borderId="1" xfId="326" applyFont="1" applyFill="1" applyAlignment="1">
      <alignment horizontal="left" wrapText="1"/>
    </xf>
    <xf numFmtId="0" fontId="3" fillId="0" borderId="1" xfId="241" applyFont="1" applyFill="1" applyBorder="1" applyAlignment="1">
      <alignment horizontal="left"/>
    </xf>
    <xf numFmtId="0" fontId="5" fillId="0" borderId="1" xfId="241" applyFont="1" applyFill="1" applyBorder="1" applyAlignment="1"/>
    <xf numFmtId="169" fontId="4" fillId="0" borderId="1" xfId="346" applyNumberFormat="1" applyFont="1" applyFill="1" applyBorder="1" applyAlignment="1">
      <alignment horizontal="right"/>
    </xf>
    <xf numFmtId="0" fontId="4" fillId="0" borderId="1" xfId="241" applyFont="1" applyFill="1" applyBorder="1"/>
    <xf numFmtId="169" fontId="4" fillId="0" borderId="1" xfId="346" applyNumberFormat="1" applyFont="1" applyFill="1" applyBorder="1"/>
    <xf numFmtId="0" fontId="14" fillId="0" borderId="1" xfId="241" applyFont="1" applyFill="1" applyAlignment="1">
      <alignment horizontal="right"/>
    </xf>
    <xf numFmtId="164" fontId="5" fillId="0" borderId="7" xfId="224" applyNumberFormat="1" applyFont="1" applyFill="1" applyBorder="1" applyAlignment="1">
      <alignment horizontal="right" vertical="center"/>
    </xf>
    <xf numFmtId="0" fontId="2" fillId="0" borderId="1" xfId="331" applyFont="1" applyFill="1" applyBorder="1" applyAlignment="1">
      <alignment vertical="center" wrapText="1"/>
    </xf>
    <xf numFmtId="0" fontId="2" fillId="0" borderId="2" xfId="331" applyFont="1" applyFill="1" applyBorder="1" applyAlignment="1">
      <alignment horizontal="center" vertical="center" wrapText="1"/>
    </xf>
    <xf numFmtId="0" fontId="2" fillId="0" borderId="14" xfId="339" applyFont="1" applyFill="1" applyBorder="1" applyAlignment="1">
      <alignment vertical="center" wrapText="1"/>
    </xf>
    <xf numFmtId="0" fontId="2" fillId="0" borderId="8" xfId="331" applyFont="1" applyFill="1" applyBorder="1" applyAlignment="1">
      <alignment vertical="center" wrapText="1"/>
    </xf>
    <xf numFmtId="0" fontId="2" fillId="0" borderId="7" xfId="331" applyFont="1" applyFill="1" applyBorder="1" applyAlignment="1">
      <alignment vertical="center" wrapText="1"/>
    </xf>
    <xf numFmtId="0" fontId="2" fillId="0" borderId="15" xfId="339" applyFont="1" applyFill="1" applyBorder="1" applyAlignment="1">
      <alignment vertical="center" wrapText="1"/>
    </xf>
    <xf numFmtId="0" fontId="2" fillId="0" borderId="2" xfId="331" applyFont="1" applyFill="1" applyBorder="1" applyAlignment="1">
      <alignment vertical="center" wrapText="1"/>
    </xf>
    <xf numFmtId="0" fontId="14" fillId="0" borderId="0" xfId="0" applyFont="1" applyFill="1" applyAlignment="1">
      <alignment horizontal="right"/>
    </xf>
    <xf numFmtId="0" fontId="5" fillId="0" borderId="1" xfId="0" applyFont="1" applyFill="1" applyBorder="1" applyAlignment="1"/>
    <xf numFmtId="169" fontId="4" fillId="0" borderId="1" xfId="325" applyNumberFormat="1" applyFont="1" applyFill="1" applyBorder="1" applyAlignment="1">
      <alignment horizontal="right"/>
    </xf>
    <xf numFmtId="0" fontId="4" fillId="0" borderId="1" xfId="0" applyFont="1" applyFill="1" applyBorder="1"/>
    <xf numFmtId="165" fontId="22" fillId="0" borderId="1" xfId="0" applyNumberFormat="1" applyFont="1" applyFill="1" applyBorder="1" applyAlignment="1">
      <alignment horizontal="center"/>
    </xf>
    <xf numFmtId="165" fontId="22" fillId="0" borderId="6" xfId="0" applyNumberFormat="1" applyFont="1" applyFill="1" applyBorder="1" applyAlignment="1">
      <alignment horizontal="center"/>
    </xf>
    <xf numFmtId="166" fontId="5" fillId="3" borderId="2" xfId="357" applyNumberFormat="1" applyFont="1" applyFill="1" applyBorder="1"/>
    <xf numFmtId="166" fontId="5" fillId="3" borderId="7" xfId="357" applyNumberFormat="1" applyFont="1" applyFill="1" applyBorder="1"/>
    <xf numFmtId="166" fontId="5" fillId="2" borderId="2" xfId="357" applyNumberFormat="1" applyFont="1" applyFill="1" applyBorder="1"/>
    <xf numFmtId="166" fontId="5" fillId="2" borderId="7" xfId="357" applyNumberFormat="1" applyFont="1" applyFill="1" applyBorder="1"/>
    <xf numFmtId="167" fontId="5" fillId="3" borderId="2" xfId="346" applyNumberFormat="1" applyFont="1" applyFill="1" applyBorder="1" applyAlignment="1">
      <alignment horizontal="right" vertical="center"/>
    </xf>
    <xf numFmtId="168" fontId="5" fillId="3" borderId="2" xfId="346" applyNumberFormat="1" applyFont="1" applyFill="1" applyBorder="1" applyAlignment="1">
      <alignment horizontal="right" vertical="center"/>
    </xf>
    <xf numFmtId="164" fontId="5" fillId="0" borderId="8" xfId="224" applyNumberFormat="1" applyFont="1" applyFill="1" applyBorder="1" applyAlignment="1">
      <alignment horizontal="right" vertical="center"/>
    </xf>
    <xf numFmtId="164" fontId="5" fillId="0" borderId="9" xfId="224" applyNumberFormat="1" applyFont="1" applyFill="1" applyBorder="1" applyAlignment="1">
      <alignment horizontal="right" vertical="center"/>
    </xf>
    <xf numFmtId="164" fontId="5" fillId="0" borderId="1" xfId="409" applyNumberFormat="1" applyFont="1" applyFill="1" applyBorder="1" applyAlignment="1">
      <alignment horizontal="right" vertical="top"/>
    </xf>
    <xf numFmtId="166" fontId="5" fillId="0" borderId="2" xfId="357" applyNumberFormat="1" applyFont="1" applyFill="1" applyBorder="1"/>
    <xf numFmtId="164" fontId="5" fillId="2" borderId="1" xfId="224" applyNumberFormat="1" applyFont="1" applyFill="1" applyBorder="1" applyAlignment="1">
      <alignment horizontal="right" vertical="center"/>
    </xf>
    <xf numFmtId="164" fontId="5" fillId="2" borderId="6" xfId="224" applyNumberFormat="1" applyFont="1" applyFill="1" applyBorder="1" applyAlignment="1">
      <alignment horizontal="right" vertical="center"/>
    </xf>
    <xf numFmtId="166" fontId="24" fillId="2" borderId="2" xfId="357" applyNumberFormat="1" applyFont="1" applyFill="1" applyBorder="1" applyAlignment="1">
      <alignment horizontal="right"/>
    </xf>
    <xf numFmtId="166" fontId="24" fillId="2" borderId="2" xfId="357" applyNumberFormat="1" applyFont="1" applyFill="1" applyBorder="1"/>
    <xf numFmtId="166" fontId="24" fillId="2" borderId="7" xfId="357" applyNumberFormat="1" applyFont="1" applyFill="1" applyBorder="1"/>
    <xf numFmtId="166" fontId="22" fillId="0" borderId="2" xfId="357" applyNumberFormat="1" applyFont="1" applyFill="1" applyBorder="1"/>
    <xf numFmtId="168" fontId="22" fillId="0" borderId="2" xfId="325" applyNumberFormat="1" applyFont="1" applyFill="1" applyBorder="1" applyAlignment="1">
      <alignment horizontal="right" vertical="center"/>
    </xf>
    <xf numFmtId="0" fontId="22" fillId="0" borderId="1" xfId="23" applyFont="1" applyFill="1" applyBorder="1" applyAlignment="1">
      <alignment horizontal="right" vertical="center" wrapText="1"/>
    </xf>
    <xf numFmtId="168" fontId="22" fillId="0" borderId="1" xfId="325" applyNumberFormat="1" applyFont="1" applyFill="1" applyBorder="1" applyAlignment="1">
      <alignment horizontal="right" vertical="center"/>
    </xf>
    <xf numFmtId="166" fontId="24" fillId="0" borderId="1" xfId="221" applyNumberFormat="1" applyFont="1" applyFill="1" applyBorder="1" applyAlignment="1">
      <alignment horizontal="right" vertical="center"/>
    </xf>
    <xf numFmtId="165" fontId="24" fillId="2" borderId="6" xfId="0" applyNumberFormat="1" applyFont="1" applyFill="1" applyBorder="1" applyAlignment="1">
      <alignment horizontal="center"/>
    </xf>
    <xf numFmtId="0" fontId="24" fillId="0" borderId="1" xfId="0" applyFont="1" applyFill="1" applyBorder="1"/>
    <xf numFmtId="167" fontId="22" fillId="0" borderId="2" xfId="325" applyNumberFormat="1" applyFont="1" applyFill="1" applyBorder="1" applyAlignment="1">
      <alignment horizontal="right" vertical="center"/>
    </xf>
    <xf numFmtId="164" fontId="22" fillId="0" borderId="1" xfId="224" applyNumberFormat="1" applyFont="1" applyFill="1" applyBorder="1" applyAlignment="1">
      <alignment horizontal="right" vertical="center"/>
    </xf>
    <xf numFmtId="166" fontId="22" fillId="2" borderId="2" xfId="357" applyNumberFormat="1" applyFont="1" applyFill="1" applyBorder="1"/>
    <xf numFmtId="0" fontId="22" fillId="0" borderId="1" xfId="66" applyFont="1" applyFill="1" applyBorder="1" applyAlignment="1">
      <alignment horizontal="right" vertical="center" wrapText="1"/>
    </xf>
    <xf numFmtId="0" fontId="1" fillId="2" borderId="1" xfId="241" applyFont="1"/>
    <xf numFmtId="0" fontId="18" fillId="0" borderId="2" xfId="242" applyFont="1" applyFill="1" applyBorder="1" applyAlignment="1">
      <alignment horizontal="center" vertical="center" wrapText="1"/>
    </xf>
    <xf numFmtId="166" fontId="24" fillId="0" borderId="2" xfId="224" applyNumberFormat="1" applyFont="1" applyFill="1" applyBorder="1" applyAlignment="1">
      <alignment horizontal="right" vertical="center"/>
    </xf>
    <xf numFmtId="166" fontId="24" fillId="0" borderId="7" xfId="224" applyNumberFormat="1" applyFont="1" applyFill="1" applyBorder="1" applyAlignment="1">
      <alignment horizontal="right" vertical="center"/>
    </xf>
    <xf numFmtId="0" fontId="1" fillId="0" borderId="0" xfId="0" applyFont="1"/>
    <xf numFmtId="164" fontId="24" fillId="2" borderId="1" xfId="409" applyNumberFormat="1" applyFont="1" applyFill="1" applyBorder="1" applyAlignment="1">
      <alignment horizontal="right" vertical="top"/>
    </xf>
    <xf numFmtId="164" fontId="24" fillId="0" borderId="4" xfId="224" applyNumberFormat="1" applyFont="1" applyFill="1" applyBorder="1" applyAlignment="1">
      <alignment horizontal="right" vertical="center"/>
    </xf>
    <xf numFmtId="168" fontId="24" fillId="3" borderId="3" xfId="325" applyNumberFormat="1" applyFont="1" applyFill="1" applyBorder="1" applyAlignment="1">
      <alignment horizontal="right" vertical="center"/>
    </xf>
    <xf numFmtId="164" fontId="24" fillId="0" borderId="5" xfId="224" applyNumberFormat="1" applyFont="1" applyFill="1" applyBorder="1" applyAlignment="1">
      <alignment horizontal="right" vertical="center"/>
    </xf>
    <xf numFmtId="166" fontId="24" fillId="0" borderId="6" xfId="221" applyNumberFormat="1" applyFont="1" applyFill="1" applyBorder="1" applyAlignment="1">
      <alignment horizontal="right" vertical="center"/>
    </xf>
    <xf numFmtId="167" fontId="24" fillId="3" borderId="1" xfId="325" applyNumberFormat="1" applyFont="1" applyFill="1" applyBorder="1" applyAlignment="1">
      <alignment horizontal="right" vertical="center"/>
    </xf>
    <xf numFmtId="168" fontId="24" fillId="3" borderId="2" xfId="325" applyNumberFormat="1" applyFont="1" applyFill="1" applyBorder="1" applyAlignment="1">
      <alignment horizontal="right" vertical="center"/>
    </xf>
    <xf numFmtId="166" fontId="24" fillId="0" borderId="8" xfId="221" applyNumberFormat="1" applyFont="1" applyFill="1" applyBorder="1" applyAlignment="1">
      <alignment horizontal="right" vertical="center"/>
    </xf>
    <xf numFmtId="166" fontId="24" fillId="0" borderId="9" xfId="221" applyNumberFormat="1" applyFont="1" applyFill="1" applyBorder="1" applyAlignment="1">
      <alignment horizontal="right" vertical="center"/>
    </xf>
    <xf numFmtId="168" fontId="24" fillId="3" borderId="7" xfId="325" applyNumberFormat="1" applyFont="1" applyFill="1" applyBorder="1" applyAlignment="1">
      <alignment horizontal="right" vertical="center"/>
    </xf>
    <xf numFmtId="166" fontId="5" fillId="3" borderId="3" xfId="357" applyNumberFormat="1" applyFont="1" applyFill="1" applyBorder="1"/>
    <xf numFmtId="165" fontId="5" fillId="0" borderId="5" xfId="0" applyNumberFormat="1" applyFont="1" applyFill="1" applyBorder="1" applyAlignment="1">
      <alignment horizontal="center"/>
    </xf>
    <xf numFmtId="166" fontId="24" fillId="2" borderId="3" xfId="357" applyNumberFormat="1" applyFont="1" applyFill="1" applyBorder="1"/>
    <xf numFmtId="166" fontId="5" fillId="2" borderId="3" xfId="357" applyNumberFormat="1" applyFont="1" applyFill="1" applyBorder="1"/>
    <xf numFmtId="168" fontId="5" fillId="2" borderId="14" xfId="346" applyNumberFormat="1" applyFont="1" applyFill="1" applyBorder="1" applyAlignment="1">
      <alignment horizontal="right" vertical="center"/>
    </xf>
    <xf numFmtId="168" fontId="5" fillId="2" borderId="2" xfId="346" applyNumberFormat="1" applyFont="1" applyFill="1" applyBorder="1" applyAlignment="1">
      <alignment horizontal="right" vertical="center"/>
    </xf>
    <xf numFmtId="168" fontId="5" fillId="2" borderId="1" xfId="346" applyNumberFormat="1" applyFont="1" applyFill="1" applyBorder="1" applyAlignment="1">
      <alignment horizontal="right" vertical="center"/>
    </xf>
    <xf numFmtId="168" fontId="5" fillId="2" borderId="6" xfId="346" applyNumberFormat="1" applyFont="1" applyFill="1" applyBorder="1" applyAlignment="1">
      <alignment horizontal="right" vertical="center"/>
    </xf>
    <xf numFmtId="166" fontId="5" fillId="0" borderId="1" xfId="0" applyNumberFormat="1" applyFont="1" applyFill="1" applyBorder="1"/>
    <xf numFmtId="166" fontId="5" fillId="0" borderId="2" xfId="357" applyNumberFormat="1" applyFont="1" applyFill="1" applyBorder="1" applyAlignment="1">
      <alignment horizontal="right"/>
    </xf>
    <xf numFmtId="165" fontId="5" fillId="0" borderId="6" xfId="0" applyNumberFormat="1" applyFont="1" applyFill="1" applyBorder="1" applyAlignment="1">
      <alignment horizontal="right"/>
    </xf>
    <xf numFmtId="0" fontId="5" fillId="0" borderId="2" xfId="0" applyFont="1" applyFill="1" applyBorder="1" applyAlignment="1">
      <alignment vertical="center"/>
    </xf>
    <xf numFmtId="166" fontId="5" fillId="2" borderId="1" xfId="357" applyNumberFormat="1" applyFont="1" applyFill="1" applyBorder="1"/>
    <xf numFmtId="166" fontId="5" fillId="2" borderId="8" xfId="357" applyNumberFormat="1" applyFont="1" applyFill="1" applyBorder="1"/>
    <xf numFmtId="165" fontId="22" fillId="0" borderId="5" xfId="0" applyNumberFormat="1" applyFont="1" applyFill="1" applyBorder="1" applyAlignment="1">
      <alignment horizontal="center"/>
    </xf>
    <xf numFmtId="10" fontId="5" fillId="2" borderId="1" xfId="357" applyNumberFormat="1" applyFont="1" applyFill="1" applyBorder="1"/>
    <xf numFmtId="166" fontId="5" fillId="2" borderId="4" xfId="357" applyNumberFormat="1" applyFont="1" applyFill="1" applyBorder="1"/>
    <xf numFmtId="165" fontId="5" fillId="0" borderId="4" xfId="0" applyNumberFormat="1" applyFont="1" applyFill="1" applyBorder="1" applyAlignment="1">
      <alignment horizontal="center"/>
    </xf>
    <xf numFmtId="165" fontId="5" fillId="0" borderId="1" xfId="0" applyNumberFormat="1" applyFont="1" applyFill="1" applyBorder="1" applyAlignment="1">
      <alignment horizontal="center"/>
    </xf>
    <xf numFmtId="165" fontId="5" fillId="0" borderId="8" xfId="0" applyNumberFormat="1" applyFont="1" applyFill="1" applyBorder="1" applyAlignment="1">
      <alignment horizontal="center"/>
    </xf>
    <xf numFmtId="166" fontId="5" fillId="3" borderId="4" xfId="357" applyNumberFormat="1" applyFont="1" applyFill="1" applyBorder="1"/>
    <xf numFmtId="166" fontId="5" fillId="3" borderId="1" xfId="357" applyNumberFormat="1" applyFont="1" applyFill="1" applyBorder="1"/>
    <xf numFmtId="166" fontId="5" fillId="3" borderId="8" xfId="357" applyNumberFormat="1" applyFont="1" applyFill="1" applyBorder="1"/>
    <xf numFmtId="165" fontId="5" fillId="0" borderId="6" xfId="0" applyNumberFormat="1" applyFont="1" applyFill="1" applyBorder="1" applyAlignment="1">
      <alignment horizontal="center" vertical="center"/>
    </xf>
    <xf numFmtId="0" fontId="2" fillId="2" borderId="2" xfId="350" applyFont="1" applyFill="1" applyBorder="1" applyAlignment="1">
      <alignment horizontal="left" vertical="center" wrapText="1"/>
    </xf>
    <xf numFmtId="0" fontId="4" fillId="2" borderId="11" xfId="326" applyFill="1" applyBorder="1"/>
    <xf numFmtId="0" fontId="2" fillId="0" borderId="14" xfId="6" applyFont="1" applyFill="1" applyBorder="1" applyAlignment="1">
      <alignment horizontal="left" vertical="top" wrapText="1"/>
    </xf>
    <xf numFmtId="0" fontId="11" fillId="0" borderId="14" xfId="231" applyFont="1" applyFill="1" applyBorder="1" applyAlignment="1">
      <alignment horizontal="center" vertical="center" wrapText="1"/>
    </xf>
    <xf numFmtId="0" fontId="5" fillId="0" borderId="14" xfId="0" applyFont="1" applyFill="1" applyBorder="1"/>
    <xf numFmtId="0" fontId="16" fillId="0" borderId="16" xfId="5" applyFont="1" applyFill="1" applyBorder="1" applyAlignment="1">
      <alignment vertical="top" wrapText="1"/>
    </xf>
    <xf numFmtId="0" fontId="16" fillId="0" borderId="13" xfId="5" applyFont="1" applyFill="1" applyBorder="1" applyAlignment="1">
      <alignment vertical="top" wrapText="1"/>
    </xf>
    <xf numFmtId="0" fontId="16" fillId="0" borderId="14" xfId="5" applyFont="1" applyFill="1" applyBorder="1" applyAlignment="1">
      <alignment vertical="top" wrapText="1"/>
    </xf>
    <xf numFmtId="0" fontId="16" fillId="0" borderId="15" xfId="5" applyFont="1" applyFill="1" applyBorder="1" applyAlignment="1">
      <alignment vertical="top" wrapText="1"/>
    </xf>
    <xf numFmtId="0" fontId="2" fillId="2" borderId="13" xfId="332" applyFont="1" applyFill="1" applyBorder="1" applyAlignment="1">
      <alignment horizontal="left" vertical="center" wrapText="1"/>
    </xf>
    <xf numFmtId="0" fontId="2" fillId="0" borderId="14" xfId="332" applyFont="1" applyFill="1" applyBorder="1" applyAlignment="1">
      <alignment horizontal="left" vertical="center" wrapText="1"/>
    </xf>
    <xf numFmtId="0" fontId="5" fillId="0" borderId="14" xfId="0" applyFont="1" applyFill="1" applyBorder="1" applyAlignment="1">
      <alignment vertical="center" wrapText="1"/>
    </xf>
    <xf numFmtId="0" fontId="24" fillId="0" borderId="14" xfId="23" applyFont="1" applyFill="1" applyBorder="1" applyAlignment="1">
      <alignment horizontal="left" vertical="center" wrapText="1"/>
    </xf>
    <xf numFmtId="0" fontId="5" fillId="0" borderId="14" xfId="66" applyFont="1" applyFill="1" applyBorder="1" applyAlignment="1">
      <alignment horizontal="left" vertical="center" wrapText="1"/>
    </xf>
    <xf numFmtId="0" fontId="2" fillId="0" borderId="14" xfId="66" applyFont="1" applyFill="1" applyBorder="1" applyAlignment="1">
      <alignment horizontal="left" vertical="center" wrapText="1"/>
    </xf>
    <xf numFmtId="0" fontId="5" fillId="0" borderId="14" xfId="23" applyFont="1" applyFill="1" applyBorder="1" applyAlignment="1">
      <alignment horizontal="left" vertical="center" wrapText="1"/>
    </xf>
    <xf numFmtId="0" fontId="2" fillId="0" borderId="14" xfId="23" applyFont="1" applyFill="1" applyBorder="1" applyAlignment="1">
      <alignment horizontal="left" vertical="center" wrapText="1"/>
    </xf>
    <xf numFmtId="0" fontId="2" fillId="0" borderId="14" xfId="333" applyFont="1" applyFill="1" applyBorder="1" applyAlignment="1">
      <alignment horizontal="left" vertical="center" wrapText="1"/>
    </xf>
    <xf numFmtId="0" fontId="2" fillId="3" borderId="14" xfId="0" applyFont="1" applyFill="1" applyBorder="1" applyAlignment="1">
      <alignment vertical="center"/>
    </xf>
    <xf numFmtId="0" fontId="5" fillId="2" borderId="14" xfId="333" applyFont="1" applyFill="1" applyBorder="1" applyAlignment="1">
      <alignment horizontal="left" vertical="center" wrapText="1"/>
    </xf>
    <xf numFmtId="0" fontId="2" fillId="0" borderId="14" xfId="0" applyFont="1" applyFill="1" applyBorder="1" applyAlignment="1">
      <alignment vertical="center" wrapText="1"/>
    </xf>
    <xf numFmtId="0" fontId="5" fillId="2" borderId="14" xfId="402" applyFont="1" applyFill="1" applyBorder="1" applyAlignment="1">
      <alignment horizontal="left" vertical="center" wrapText="1"/>
    </xf>
    <xf numFmtId="0" fontId="2" fillId="3" borderId="14" xfId="0" applyFont="1" applyFill="1" applyBorder="1" applyAlignment="1">
      <alignment vertical="center" wrapText="1"/>
    </xf>
    <xf numFmtId="0" fontId="5" fillId="2" borderId="14" xfId="334" applyFont="1" applyFill="1" applyBorder="1" applyAlignment="1">
      <alignment horizontal="left" vertical="center" wrapText="1"/>
    </xf>
    <xf numFmtId="0" fontId="5" fillId="2" borderId="15" xfId="402" applyFont="1" applyFill="1" applyBorder="1" applyAlignment="1">
      <alignment horizontal="left" vertical="center" wrapText="1"/>
    </xf>
    <xf numFmtId="0" fontId="11" fillId="0" borderId="14" xfId="6" applyFont="1" applyFill="1" applyBorder="1" applyAlignment="1">
      <alignment horizontal="left" vertical="top" wrapText="1"/>
    </xf>
    <xf numFmtId="0" fontId="5" fillId="0" borderId="14" xfId="0" applyFont="1" applyFill="1" applyBorder="1" applyAlignment="1">
      <alignment horizontal="right"/>
    </xf>
    <xf numFmtId="0" fontId="5" fillId="0" borderId="15" xfId="0" applyFont="1" applyFill="1" applyBorder="1" applyAlignment="1">
      <alignment horizontal="right"/>
    </xf>
    <xf numFmtId="0" fontId="2" fillId="0" borderId="14" xfId="91" applyFont="1" applyFill="1" applyBorder="1" applyAlignment="1">
      <alignment horizontal="left" vertical="top" wrapText="1"/>
    </xf>
    <xf numFmtId="0" fontId="2" fillId="0" borderId="14" xfId="92" applyFont="1" applyFill="1" applyBorder="1" applyAlignment="1">
      <alignment horizontal="left" vertical="top" wrapText="1"/>
    </xf>
    <xf numFmtId="0" fontId="5" fillId="0" borderId="14" xfId="21" applyFont="1" applyFill="1" applyBorder="1" applyAlignment="1">
      <alignment horizontal="right" vertical="center" wrapText="1"/>
    </xf>
    <xf numFmtId="0" fontId="5" fillId="0" borderId="15" xfId="21" applyFont="1" applyFill="1" applyBorder="1" applyAlignment="1">
      <alignment horizontal="right" vertical="center" wrapText="1"/>
    </xf>
    <xf numFmtId="0" fontId="5" fillId="2" borderId="1" xfId="326" applyFont="1" applyFill="1" applyAlignment="1"/>
    <xf numFmtId="0" fontId="15" fillId="2" borderId="3" xfId="338" applyFont="1" applyFill="1" applyBorder="1" applyAlignment="1">
      <alignment horizontal="left" vertical="center" wrapText="1"/>
    </xf>
    <xf numFmtId="0" fontId="15" fillId="2" borderId="5" xfId="338" applyFont="1" applyFill="1" applyBorder="1" applyAlignment="1">
      <alignment horizontal="left" vertical="center" wrapText="1"/>
    </xf>
    <xf numFmtId="0" fontId="2" fillId="0" borderId="5" xfId="340" applyFont="1" applyFill="1" applyBorder="1" applyAlignment="1">
      <alignment horizontal="left" vertical="center" wrapText="1"/>
    </xf>
    <xf numFmtId="0" fontId="2" fillId="2" borderId="6" xfId="340" applyFont="1" applyFill="1" applyBorder="1" applyAlignment="1">
      <alignment horizontal="left" vertical="center" wrapText="1"/>
    </xf>
    <xf numFmtId="0" fontId="5" fillId="2" borderId="6" xfId="351" applyFont="1" applyFill="1" applyBorder="1" applyAlignment="1">
      <alignment horizontal="left" vertical="center" wrapText="1"/>
    </xf>
    <xf numFmtId="0" fontId="2" fillId="2" borderId="6" xfId="350" applyFont="1" applyFill="1" applyBorder="1" applyAlignment="1">
      <alignment horizontal="left" vertical="center" wrapText="1"/>
    </xf>
    <xf numFmtId="0" fontId="5" fillId="2" borderId="6" xfId="350" applyFont="1" applyFill="1" applyBorder="1" applyAlignment="1">
      <alignment vertical="center" wrapText="1"/>
    </xf>
    <xf numFmtId="0" fontId="5" fillId="2" borderId="9" xfId="350" applyFont="1" applyFill="1" applyBorder="1" applyAlignment="1">
      <alignment vertical="center" wrapText="1"/>
    </xf>
    <xf numFmtId="0" fontId="14" fillId="0" borderId="14" xfId="0" applyFont="1" applyFill="1" applyBorder="1"/>
    <xf numFmtId="0" fontId="22" fillId="0" borderId="14" xfId="21" applyFont="1" applyFill="1" applyBorder="1" applyAlignment="1">
      <alignment horizontal="right" vertical="center" wrapText="1"/>
    </xf>
    <xf numFmtId="0" fontId="14" fillId="0" borderId="14" xfId="0" applyFont="1" applyBorder="1"/>
    <xf numFmtId="0" fontId="22" fillId="0" borderId="14" xfId="0" applyFont="1" applyFill="1" applyBorder="1" applyAlignment="1">
      <alignment horizontal="right"/>
    </xf>
    <xf numFmtId="0" fontId="2" fillId="2" borderId="13" xfId="339" applyFont="1" applyFill="1" applyBorder="1" applyAlignment="1">
      <alignment horizontal="center" vertical="center" wrapText="1"/>
    </xf>
    <xf numFmtId="0" fontId="14" fillId="0" borderId="14" xfId="0" applyFont="1" applyFill="1" applyBorder="1" applyAlignment="1">
      <alignment horizontal="center"/>
    </xf>
    <xf numFmtId="0" fontId="2" fillId="0" borderId="13" xfId="339" applyFont="1" applyFill="1" applyBorder="1" applyAlignment="1">
      <alignment horizontal="center" vertical="center" wrapText="1"/>
    </xf>
    <xf numFmtId="0" fontId="14" fillId="0" borderId="14" xfId="0" applyFont="1" applyBorder="1" applyAlignment="1">
      <alignment horizontal="center"/>
    </xf>
    <xf numFmtId="0" fontId="14" fillId="0" borderId="14" xfId="241" applyFont="1" applyFill="1" applyBorder="1"/>
    <xf numFmtId="0" fontId="20" fillId="0" borderId="14" xfId="0" applyFont="1" applyFill="1" applyBorder="1"/>
    <xf numFmtId="166" fontId="5" fillId="2" borderId="1" xfId="357" applyNumberFormat="1" applyFont="1" applyFill="1" applyBorder="1" applyAlignment="1">
      <alignment vertical="center"/>
    </xf>
    <xf numFmtId="166" fontId="5" fillId="0" borderId="1" xfId="357" applyNumberFormat="1" applyFont="1" applyFill="1" applyBorder="1"/>
    <xf numFmtId="166" fontId="5" fillId="2" borderId="2" xfId="357" applyNumberFormat="1" applyFont="1" applyFill="1" applyBorder="1" applyAlignment="1">
      <alignment vertical="center"/>
    </xf>
    <xf numFmtId="0" fontId="4" fillId="3" borderId="1" xfId="326" applyFont="1" applyFill="1" applyBorder="1" applyAlignment="1">
      <alignment horizontal="left" vertical="center" wrapText="1"/>
    </xf>
    <xf numFmtId="0" fontId="4" fillId="3" borderId="6" xfId="326" applyFont="1" applyFill="1" applyBorder="1" applyAlignment="1">
      <alignment horizontal="left" vertical="center" wrapText="1"/>
    </xf>
    <xf numFmtId="0" fontId="9" fillId="3" borderId="2" xfId="327" applyFill="1" applyBorder="1" applyAlignment="1">
      <alignment horizontal="left" vertical="center" wrapText="1"/>
    </xf>
    <xf numFmtId="0" fontId="9" fillId="3" borderId="1" xfId="327" applyFill="1" applyBorder="1" applyAlignment="1">
      <alignment horizontal="left" vertical="center" wrapText="1"/>
    </xf>
    <xf numFmtId="0" fontId="9" fillId="3" borderId="6" xfId="327" applyFill="1" applyBorder="1" applyAlignment="1">
      <alignment horizontal="left" vertical="center" wrapText="1"/>
    </xf>
    <xf numFmtId="0" fontId="4" fillId="3" borderId="2" xfId="326" applyFont="1" applyFill="1" applyBorder="1" applyAlignment="1">
      <alignment horizontal="left" vertical="center" wrapText="1"/>
    </xf>
    <xf numFmtId="0" fontId="8" fillId="3" borderId="2" xfId="326" applyFont="1" applyFill="1" applyBorder="1" applyAlignment="1">
      <alignment horizontal="left" vertical="center"/>
    </xf>
    <xf numFmtId="0" fontId="8" fillId="3" borderId="1" xfId="326" applyFont="1" applyFill="1" applyBorder="1" applyAlignment="1">
      <alignment horizontal="left" vertical="center"/>
    </xf>
    <xf numFmtId="0" fontId="8" fillId="3" borderId="6" xfId="326" applyFont="1" applyFill="1" applyBorder="1" applyAlignment="1">
      <alignment horizontal="left" vertical="center"/>
    </xf>
    <xf numFmtId="0" fontId="6" fillId="3" borderId="1" xfId="326" applyFont="1" applyFill="1" applyBorder="1" applyAlignment="1">
      <alignment horizontal="left" vertical="center" wrapText="1"/>
    </xf>
    <xf numFmtId="0" fontId="8" fillId="3" borderId="2" xfId="326" applyFont="1" applyFill="1" applyBorder="1" applyAlignment="1">
      <alignment horizontal="left" vertical="center" wrapText="1"/>
    </xf>
    <xf numFmtId="0" fontId="8" fillId="3" borderId="1" xfId="326" applyFont="1" applyFill="1" applyBorder="1" applyAlignment="1">
      <alignment horizontal="left" vertical="center" wrapText="1"/>
    </xf>
    <xf numFmtId="0" fontId="8" fillId="3" borderId="6" xfId="326" applyFont="1" applyFill="1" applyBorder="1" applyAlignment="1">
      <alignment horizontal="left" vertical="center" wrapText="1"/>
    </xf>
    <xf numFmtId="0" fontId="9" fillId="3" borderId="7" xfId="327" applyFill="1" applyBorder="1" applyAlignment="1">
      <alignment horizontal="left" vertical="center" wrapText="1"/>
    </xf>
    <xf numFmtId="0" fontId="9" fillId="3" borderId="8" xfId="327" applyFill="1" applyBorder="1" applyAlignment="1">
      <alignment horizontal="left" vertical="center" wrapText="1"/>
    </xf>
    <xf numFmtId="0" fontId="9" fillId="3" borderId="9" xfId="327" applyFill="1" applyBorder="1" applyAlignment="1">
      <alignment horizontal="left" vertical="center" wrapText="1"/>
    </xf>
    <xf numFmtId="0" fontId="4" fillId="3" borderId="2" xfId="326" applyFont="1" applyFill="1" applyBorder="1" applyAlignment="1">
      <alignment vertical="center" wrapText="1"/>
    </xf>
    <xf numFmtId="0" fontId="4" fillId="3" borderId="1" xfId="326" applyFont="1" applyFill="1" applyBorder="1" applyAlignment="1">
      <alignment vertical="center" wrapText="1"/>
    </xf>
    <xf numFmtId="0" fontId="4" fillId="3" borderId="6" xfId="326" applyFont="1" applyFill="1" applyBorder="1" applyAlignment="1">
      <alignment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1" fillId="0" borderId="10" xfId="231" applyFont="1" applyFill="1" applyBorder="1" applyAlignment="1">
      <alignment horizontal="center" vertical="center" wrapText="1"/>
    </xf>
    <xf numFmtId="0" fontId="11" fillId="0" borderId="11" xfId="231" applyFont="1" applyFill="1" applyBorder="1" applyAlignment="1">
      <alignment horizontal="center" vertical="center" wrapText="1"/>
    </xf>
    <xf numFmtId="0" fontId="11" fillId="0" borderId="12" xfId="23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329" applyFont="1" applyFill="1" applyBorder="1" applyAlignment="1">
      <alignment horizontal="center" vertical="center" wrapText="1"/>
    </xf>
    <xf numFmtId="0" fontId="2" fillId="0" borderId="8" xfId="329" applyFont="1" applyFill="1" applyBorder="1" applyAlignment="1">
      <alignment horizontal="center" vertical="center" wrapText="1"/>
    </xf>
    <xf numFmtId="0" fontId="2" fillId="0" borderId="11" xfId="330" applyFont="1" applyFill="1" applyBorder="1" applyAlignment="1">
      <alignment horizontal="center" vertical="center" wrapText="1"/>
    </xf>
    <xf numFmtId="0" fontId="2" fillId="0" borderId="12" xfId="330" applyFont="1" applyFill="1" applyBorder="1" applyAlignment="1">
      <alignment horizontal="center" vertical="center" wrapText="1"/>
    </xf>
    <xf numFmtId="167" fontId="2" fillId="0" borderId="3" xfId="325" applyNumberFormat="1" applyFont="1" applyFill="1" applyBorder="1" applyAlignment="1">
      <alignment horizontal="center" vertical="center" wrapText="1"/>
    </xf>
    <xf numFmtId="167" fontId="2" fillId="0" borderId="7" xfId="325" applyNumberFormat="1" applyFont="1" applyFill="1" applyBorder="1" applyAlignment="1">
      <alignment horizontal="center" vertical="center" wrapText="1"/>
    </xf>
    <xf numFmtId="0" fontId="5" fillId="2" borderId="1" xfId="326" applyFont="1" applyFill="1" applyAlignment="1">
      <alignment horizontal="left" wrapText="1"/>
    </xf>
    <xf numFmtId="167" fontId="2" fillId="0" borderId="13" xfId="325" applyNumberFormat="1" applyFont="1" applyFill="1" applyBorder="1" applyAlignment="1">
      <alignment horizontal="center" vertical="center" wrapText="1"/>
    </xf>
    <xf numFmtId="167" fontId="2" fillId="0" borderId="14" xfId="325" applyNumberFormat="1" applyFont="1" applyFill="1" applyBorder="1" applyAlignment="1">
      <alignment horizontal="center" vertical="center" wrapText="1"/>
    </xf>
    <xf numFmtId="167" fontId="2" fillId="0" borderId="15" xfId="325"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2" fillId="2" borderId="2" xfId="350" applyFont="1" applyFill="1" applyBorder="1" applyAlignment="1">
      <alignment horizontal="left" vertical="center" wrapText="1"/>
    </xf>
    <xf numFmtId="0" fontId="2" fillId="2" borderId="1" xfId="350" applyFont="1" applyFill="1" applyBorder="1" applyAlignment="1">
      <alignment horizontal="left" vertical="center" wrapText="1"/>
    </xf>
    <xf numFmtId="0" fontId="2" fillId="3" borderId="13" xfId="0" applyFont="1" applyFill="1" applyBorder="1" applyAlignment="1">
      <alignment horizontal="center" vertical="center"/>
    </xf>
    <xf numFmtId="0" fontId="2" fillId="3" borderId="15" xfId="0" applyFont="1" applyFill="1" applyBorder="1" applyAlignment="1">
      <alignment horizontal="center" vertical="center"/>
    </xf>
    <xf numFmtId="1" fontId="2" fillId="3" borderId="3" xfId="0" applyNumberFormat="1" applyFont="1" applyFill="1" applyBorder="1" applyAlignment="1">
      <alignment horizontal="center"/>
    </xf>
    <xf numFmtId="1" fontId="2" fillId="3" borderId="5" xfId="0" applyNumberFormat="1" applyFont="1" applyFill="1" applyBorder="1" applyAlignment="1">
      <alignment horizontal="center"/>
    </xf>
    <xf numFmtId="0" fontId="18" fillId="3" borderId="3" xfId="0" applyFont="1" applyFill="1" applyBorder="1" applyAlignment="1">
      <alignment horizontal="center"/>
    </xf>
    <xf numFmtId="0" fontId="18" fillId="3" borderId="5" xfId="0" applyFont="1" applyFill="1" applyBorder="1" applyAlignment="1">
      <alignment horizontal="center"/>
    </xf>
    <xf numFmtId="0" fontId="18" fillId="3" borderId="4" xfId="0" applyFont="1" applyFill="1" applyBorder="1" applyAlignment="1">
      <alignment horizontal="center"/>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5" fillId="0" borderId="1" xfId="241" applyFont="1" applyFill="1" applyBorder="1" applyAlignment="1">
      <alignment horizontal="right"/>
    </xf>
    <xf numFmtId="0" fontId="2" fillId="0" borderId="1" xfId="329" applyFont="1" applyFill="1" applyBorder="1" applyAlignment="1">
      <alignment horizontal="center" vertical="center" wrapText="1"/>
    </xf>
    <xf numFmtId="0" fontId="2" fillId="0" borderId="1" xfId="330" applyFont="1" applyFill="1" applyBorder="1" applyAlignment="1">
      <alignment horizontal="center" vertical="center" wrapText="1"/>
    </xf>
    <xf numFmtId="0" fontId="2" fillId="0" borderId="6" xfId="330" applyFont="1" applyFill="1" applyBorder="1" applyAlignment="1">
      <alignment horizontal="center" vertical="center" wrapText="1"/>
    </xf>
    <xf numFmtId="167" fontId="2" fillId="0" borderId="1" xfId="325"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3" borderId="1" xfId="329" applyFont="1" applyFill="1" applyBorder="1" applyAlignment="1">
      <alignment horizontal="center" vertical="center" wrapText="1"/>
    </xf>
    <xf numFmtId="0" fontId="2" fillId="3" borderId="1" xfId="330" applyFont="1" applyFill="1" applyBorder="1" applyAlignment="1">
      <alignment horizontal="center" vertical="center" wrapText="1"/>
    </xf>
    <xf numFmtId="0" fontId="2" fillId="3" borderId="6" xfId="330" applyFont="1" applyFill="1" applyBorder="1" applyAlignment="1">
      <alignment horizontal="center" vertical="center" wrapText="1"/>
    </xf>
    <xf numFmtId="0" fontId="2" fillId="2" borderId="6" xfId="350" applyFont="1" applyFill="1" applyBorder="1" applyAlignment="1">
      <alignment horizontal="left" vertical="center" wrapText="1"/>
    </xf>
    <xf numFmtId="167" fontId="2" fillId="2" borderId="3" xfId="325" applyNumberFormat="1" applyFont="1" applyFill="1" applyBorder="1" applyAlignment="1">
      <alignment horizontal="center" vertical="center" wrapText="1"/>
    </xf>
    <xf numFmtId="167" fontId="2" fillId="2" borderId="2" xfId="325" applyNumberFormat="1" applyFont="1" applyFill="1" applyBorder="1" applyAlignment="1">
      <alignment horizontal="center" vertical="center" wrapText="1"/>
    </xf>
    <xf numFmtId="167" fontId="2" fillId="2" borderId="7" xfId="325" applyNumberFormat="1" applyFont="1" applyFill="1" applyBorder="1" applyAlignment="1">
      <alignment horizontal="center" vertical="center" wrapText="1"/>
    </xf>
    <xf numFmtId="0" fontId="16" fillId="2" borderId="3" xfId="356" applyFont="1" applyFill="1" applyBorder="1" applyAlignment="1">
      <alignment horizontal="left" vertical="top" wrapText="1"/>
    </xf>
    <xf numFmtId="0" fontId="16" fillId="2" borderId="5" xfId="356" applyFont="1" applyFill="1" applyBorder="1" applyAlignment="1">
      <alignment horizontal="left" vertical="top" wrapText="1"/>
    </xf>
    <xf numFmtId="0" fontId="16" fillId="2" borderId="2" xfId="356" applyFont="1" applyFill="1" applyBorder="1" applyAlignment="1">
      <alignment horizontal="left" vertical="top" wrapText="1"/>
    </xf>
    <xf numFmtId="0" fontId="16" fillId="2" borderId="6" xfId="356" applyFont="1" applyFill="1" applyBorder="1" applyAlignment="1">
      <alignment horizontal="left" vertical="top" wrapText="1"/>
    </xf>
    <xf numFmtId="0" fontId="16" fillId="2" borderId="7" xfId="355" applyFont="1" applyFill="1" applyBorder="1" applyAlignment="1">
      <alignment horizontal="left" vertical="top" wrapText="1"/>
    </xf>
    <xf numFmtId="0" fontId="16" fillId="2" borderId="9" xfId="355" applyFont="1" applyFill="1" applyBorder="1" applyAlignment="1">
      <alignment horizontal="left" vertical="top"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2" borderId="1" xfId="330" applyFont="1" applyFill="1" applyBorder="1" applyAlignment="1">
      <alignment horizontal="center" vertical="center" wrapText="1"/>
    </xf>
    <xf numFmtId="0" fontId="2" fillId="2" borderId="6" xfId="330" applyFont="1" applyFill="1" applyBorder="1" applyAlignment="1">
      <alignment horizontal="center" vertical="center" wrapText="1"/>
    </xf>
    <xf numFmtId="167" fontId="2" fillId="3" borderId="1" xfId="325" applyNumberFormat="1" applyFont="1" applyFill="1" applyBorder="1" applyAlignment="1">
      <alignment horizontal="center" vertical="center" wrapText="1"/>
    </xf>
    <xf numFmtId="167" fontId="2" fillId="3" borderId="13" xfId="325" applyNumberFormat="1" applyFont="1" applyFill="1" applyBorder="1" applyAlignment="1">
      <alignment horizontal="center" vertical="center" wrapText="1"/>
    </xf>
    <xf numFmtId="167" fontId="2" fillId="3" borderId="14" xfId="325" applyNumberFormat="1" applyFont="1" applyFill="1" applyBorder="1" applyAlignment="1">
      <alignment horizontal="center" vertical="center" wrapText="1"/>
    </xf>
    <xf numFmtId="167" fontId="2" fillId="3" borderId="15" xfId="325"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0" fontId="13" fillId="2" borderId="1" xfId="338" applyFont="1" applyFill="1" applyBorder="1" applyAlignment="1">
      <alignment horizontal="left" vertical="center" wrapText="1"/>
    </xf>
    <xf numFmtId="0" fontId="13" fillId="2" borderId="8" xfId="338" applyFont="1" applyFill="1" applyBorder="1" applyAlignment="1">
      <alignment horizontal="left" vertical="center" wrapText="1"/>
    </xf>
    <xf numFmtId="0" fontId="2" fillId="0" borderId="10" xfId="330" applyFont="1" applyFill="1" applyBorder="1" applyAlignment="1">
      <alignment horizontal="center" vertical="center" wrapText="1"/>
    </xf>
  </cellXfs>
  <cellStyles count="414">
    <cellStyle name="Comma" xfId="325" builtinId="3"/>
    <cellStyle name="Comma 2" xfId="346" xr:uid="{00000000-0005-0000-0000-000001000000}"/>
    <cellStyle name="Hyperlink" xfId="327" builtinId="8"/>
    <cellStyle name="Normal" xfId="0" builtinId="0"/>
    <cellStyle name="Normal 2" xfId="326" xr:uid="{00000000-0005-0000-0000-000004000000}"/>
    <cellStyle name="Normal 2 2" xfId="405" xr:uid="{00000000-0005-0000-0000-000005000000}"/>
    <cellStyle name="Normal 3" xfId="241" xr:uid="{00000000-0005-0000-0000-000006000000}"/>
    <cellStyle name="Percent" xfId="221" builtinId="5"/>
    <cellStyle name="Percent 2" xfId="357" xr:uid="{00000000-0005-0000-0000-000008000000}"/>
    <cellStyle name="style1505405907307" xfId="321" xr:uid="{00000000-0005-0000-0000-000009000000}"/>
    <cellStyle name="style1505405907479" xfId="332" xr:uid="{00000000-0005-0000-0000-00000A000000}"/>
    <cellStyle name="style1505405907681" xfId="333" xr:uid="{00000000-0005-0000-0000-00000B000000}"/>
    <cellStyle name="style1505405907884" xfId="334" xr:uid="{00000000-0005-0000-0000-00000C000000}"/>
    <cellStyle name="style1505405909366" xfId="330" xr:uid="{00000000-0005-0000-0000-00000D000000}"/>
    <cellStyle name="style1505405915794" xfId="331" xr:uid="{00000000-0005-0000-0000-00000E000000}"/>
    <cellStyle name="style1505405916090" xfId="341" xr:uid="{00000000-0005-0000-0000-00000F000000}"/>
    <cellStyle name="style1505405916168" xfId="342" xr:uid="{00000000-0005-0000-0000-000010000000}"/>
    <cellStyle name="style1505406119491" xfId="320" xr:uid="{00000000-0005-0000-0000-000011000000}"/>
    <cellStyle name="style1505406121254" xfId="328" xr:uid="{00000000-0005-0000-0000-000012000000}"/>
    <cellStyle name="style1505406121332" xfId="329" xr:uid="{00000000-0005-0000-0000-000013000000}"/>
    <cellStyle name="style1505406121612" xfId="322" xr:uid="{00000000-0005-0000-0000-000014000000}"/>
    <cellStyle name="style1505406122876" xfId="324" xr:uid="{00000000-0005-0000-0000-000015000000}"/>
    <cellStyle name="style1505406123048" xfId="323" xr:uid="{00000000-0005-0000-0000-000016000000}"/>
    <cellStyle name="style1505407653879" xfId="336" xr:uid="{00000000-0005-0000-0000-000017000000}"/>
    <cellStyle name="style1505407653973" xfId="337" xr:uid="{00000000-0005-0000-0000-000018000000}"/>
    <cellStyle name="style1505407654066" xfId="335" xr:uid="{00000000-0005-0000-0000-000019000000}"/>
    <cellStyle name="style1505407654238" xfId="340" xr:uid="{00000000-0005-0000-0000-00001A000000}"/>
    <cellStyle name="style1505407654332" xfId="350" xr:uid="{00000000-0005-0000-0000-00001B000000}"/>
    <cellStyle name="style1505407654425" xfId="351" xr:uid="{00000000-0005-0000-0000-00001C000000}"/>
    <cellStyle name="style1505407655361" xfId="356" xr:uid="{00000000-0005-0000-0000-00001D000000}"/>
    <cellStyle name="style1505407655580" xfId="355" xr:uid="{00000000-0005-0000-0000-00001E000000}"/>
    <cellStyle name="style1505407656297" xfId="339" xr:uid="{00000000-0005-0000-0000-00001F000000}"/>
    <cellStyle name="style1505407659979" xfId="354" xr:uid="{00000000-0005-0000-0000-000020000000}"/>
    <cellStyle name="style1505407660135" xfId="353" xr:uid="{00000000-0005-0000-0000-000021000000}"/>
    <cellStyle name="style1505407660213" xfId="352" xr:uid="{00000000-0005-0000-0000-000022000000}"/>
    <cellStyle name="style1505407660291" xfId="343" xr:uid="{00000000-0005-0000-0000-000023000000}"/>
    <cellStyle name="style1505407660447" xfId="344" xr:uid="{00000000-0005-0000-0000-000024000000}"/>
    <cellStyle name="style1505407660525" xfId="345" xr:uid="{00000000-0005-0000-0000-000025000000}"/>
    <cellStyle name="style1505407661742" xfId="348" xr:uid="{00000000-0005-0000-0000-000026000000}"/>
    <cellStyle name="style1505407661851" xfId="347" xr:uid="{00000000-0005-0000-0000-000027000000}"/>
    <cellStyle name="style1505407661960" xfId="349" xr:uid="{00000000-0005-0000-0000-000028000000}"/>
    <cellStyle name="style1505808946532" xfId="338" xr:uid="{00000000-0005-0000-0000-000029000000}"/>
    <cellStyle name="style1505809004337" xfId="402" xr:uid="{00000000-0005-0000-0000-00002A000000}"/>
    <cellStyle name="style1505894995064" xfId="412" xr:uid="{00000000-0005-0000-0000-00002B000000}"/>
    <cellStyle name="style1505895099977" xfId="413" xr:uid="{00000000-0005-0000-0000-00002C000000}"/>
    <cellStyle name="style1518492318168" xfId="242" xr:uid="{00000000-0005-0000-0000-00002D000000}"/>
    <cellStyle name="style1518492396559" xfId="240" xr:uid="{00000000-0005-0000-0000-00002E000000}"/>
    <cellStyle name="style1519727369460" xfId="1" xr:uid="{00000000-0005-0000-0000-00002F000000}"/>
    <cellStyle name="style1519727369722" xfId="2" xr:uid="{00000000-0005-0000-0000-000030000000}"/>
    <cellStyle name="style1519727369841" xfId="3" xr:uid="{00000000-0005-0000-0000-000031000000}"/>
    <cellStyle name="style1519727369952" xfId="4" xr:uid="{00000000-0005-0000-0000-000032000000}"/>
    <cellStyle name="style1519727369952 2" xfId="401" xr:uid="{00000000-0005-0000-0000-000033000000}"/>
    <cellStyle name="style1519727370060" xfId="5" xr:uid="{00000000-0005-0000-0000-000034000000}"/>
    <cellStyle name="style1519727370060 2" xfId="395" xr:uid="{00000000-0005-0000-0000-000035000000}"/>
    <cellStyle name="style1519727370175" xfId="6" xr:uid="{00000000-0005-0000-0000-000036000000}"/>
    <cellStyle name="style1519727370175 2" xfId="400" xr:uid="{00000000-0005-0000-0000-000037000000}"/>
    <cellStyle name="style1519727370302" xfId="7" xr:uid="{00000000-0005-0000-0000-000038000000}"/>
    <cellStyle name="style1519727370471" xfId="8" xr:uid="{00000000-0005-0000-0000-000039000000}"/>
    <cellStyle name="style1519727370471 2" xfId="398" xr:uid="{00000000-0005-0000-0000-00003A000000}"/>
    <cellStyle name="style1519727370582" xfId="9" xr:uid="{00000000-0005-0000-0000-00003B000000}"/>
    <cellStyle name="style1519727370693" xfId="10" xr:uid="{00000000-0005-0000-0000-00003C000000}"/>
    <cellStyle name="style1519727370693 2" xfId="394" xr:uid="{00000000-0005-0000-0000-00003D000000}"/>
    <cellStyle name="style1519727370822" xfId="11" xr:uid="{00000000-0005-0000-0000-00003E000000}"/>
    <cellStyle name="style1519727370822 2" xfId="399" xr:uid="{00000000-0005-0000-0000-00003F000000}"/>
    <cellStyle name="style1519727370959" xfId="12" xr:uid="{00000000-0005-0000-0000-000040000000}"/>
    <cellStyle name="style1519727371079" xfId="13" xr:uid="{00000000-0005-0000-0000-000041000000}"/>
    <cellStyle name="style1519727371181" xfId="14" xr:uid="{00000000-0005-0000-0000-000042000000}"/>
    <cellStyle name="style1519727371181 2" xfId="397" xr:uid="{00000000-0005-0000-0000-000043000000}"/>
    <cellStyle name="style1519727371288" xfId="15" xr:uid="{00000000-0005-0000-0000-000044000000}"/>
    <cellStyle name="style1519727371288 2" xfId="396" xr:uid="{00000000-0005-0000-0000-000045000000}"/>
    <cellStyle name="style1519727371399" xfId="16" xr:uid="{00000000-0005-0000-0000-000046000000}"/>
    <cellStyle name="style1519727371507" xfId="17" xr:uid="{00000000-0005-0000-0000-000047000000}"/>
    <cellStyle name="style1519727371507 2" xfId="393" xr:uid="{00000000-0005-0000-0000-000048000000}"/>
    <cellStyle name="style1519727371663" xfId="18" xr:uid="{00000000-0005-0000-0000-000049000000}"/>
    <cellStyle name="style1519727371663 2" xfId="392" xr:uid="{00000000-0005-0000-0000-00004A000000}"/>
    <cellStyle name="style1519727371804" xfId="19" xr:uid="{00000000-0005-0000-0000-00004B000000}"/>
    <cellStyle name="style1519727371804 2" xfId="391" xr:uid="{00000000-0005-0000-0000-00004C000000}"/>
    <cellStyle name="style1519727371903" xfId="20" xr:uid="{00000000-0005-0000-0000-00004D000000}"/>
    <cellStyle name="style1519727371903 2" xfId="390" xr:uid="{00000000-0005-0000-0000-00004E000000}"/>
    <cellStyle name="style1519727372003" xfId="21" xr:uid="{00000000-0005-0000-0000-00004F000000}"/>
    <cellStyle name="style1519727372003 2" xfId="389" xr:uid="{00000000-0005-0000-0000-000050000000}"/>
    <cellStyle name="style1519727372084" xfId="22" xr:uid="{00000000-0005-0000-0000-000051000000}"/>
    <cellStyle name="style1519727372084 2" xfId="378" xr:uid="{00000000-0005-0000-0000-000052000000}"/>
    <cellStyle name="style1519727372166" xfId="23" xr:uid="{00000000-0005-0000-0000-000053000000}"/>
    <cellStyle name="style1519727372166 2" xfId="384" xr:uid="{00000000-0005-0000-0000-000054000000}"/>
    <cellStyle name="style1519727372515" xfId="24" xr:uid="{00000000-0005-0000-0000-000055000000}"/>
    <cellStyle name="style1519727372619" xfId="25" xr:uid="{00000000-0005-0000-0000-000056000000}"/>
    <cellStyle name="style1519727372619 2" xfId="377" xr:uid="{00000000-0005-0000-0000-000057000000}"/>
    <cellStyle name="style1519727372728" xfId="26" xr:uid="{00000000-0005-0000-0000-000058000000}"/>
    <cellStyle name="style1519727372728 2" xfId="388" xr:uid="{00000000-0005-0000-0000-000059000000}"/>
    <cellStyle name="style1519727372805" xfId="27" xr:uid="{00000000-0005-0000-0000-00005A000000}"/>
    <cellStyle name="style1519727372805 2" xfId="387" xr:uid="{00000000-0005-0000-0000-00005B000000}"/>
    <cellStyle name="style1519727372883" xfId="28" xr:uid="{00000000-0005-0000-0000-00005C000000}"/>
    <cellStyle name="style1519727372883 2" xfId="386" xr:uid="{00000000-0005-0000-0000-00005D000000}"/>
    <cellStyle name="style1519727372967" xfId="29" xr:uid="{00000000-0005-0000-0000-00005E000000}"/>
    <cellStyle name="style1519727372967 2" xfId="385" xr:uid="{00000000-0005-0000-0000-00005F000000}"/>
    <cellStyle name="style1519727373042" xfId="30" xr:uid="{00000000-0005-0000-0000-000060000000}"/>
    <cellStyle name="style1519727373042 2" xfId="383" xr:uid="{00000000-0005-0000-0000-000061000000}"/>
    <cellStyle name="style1519727373123" xfId="31" xr:uid="{00000000-0005-0000-0000-000062000000}"/>
    <cellStyle name="style1519727373123 2" xfId="382" xr:uid="{00000000-0005-0000-0000-000063000000}"/>
    <cellStyle name="style1519727373197" xfId="32" xr:uid="{00000000-0005-0000-0000-000064000000}"/>
    <cellStyle name="style1519727373197 2" xfId="380" xr:uid="{00000000-0005-0000-0000-000065000000}"/>
    <cellStyle name="style1519727373273" xfId="33" xr:uid="{00000000-0005-0000-0000-000066000000}"/>
    <cellStyle name="style1519727373273 2" xfId="379" xr:uid="{00000000-0005-0000-0000-000067000000}"/>
    <cellStyle name="style1519727373373" xfId="34" xr:uid="{00000000-0005-0000-0000-000068000000}"/>
    <cellStyle name="style1519727373373 2" xfId="381" xr:uid="{00000000-0005-0000-0000-000069000000}"/>
    <cellStyle name="style1519727374518" xfId="35" xr:uid="{00000000-0005-0000-0000-00006A000000}"/>
    <cellStyle name="style1519727374518 2" xfId="376" xr:uid="{00000000-0005-0000-0000-00006B000000}"/>
    <cellStyle name="style1519727374588" xfId="36" xr:uid="{00000000-0005-0000-0000-00006C000000}"/>
    <cellStyle name="style1519727374588 2" xfId="375" xr:uid="{00000000-0005-0000-0000-00006D000000}"/>
    <cellStyle name="style1519727374661" xfId="37" xr:uid="{00000000-0005-0000-0000-00006E000000}"/>
    <cellStyle name="style1519727374661 2" xfId="374" xr:uid="{00000000-0005-0000-0000-00006F000000}"/>
    <cellStyle name="style1519727374731" xfId="38" xr:uid="{00000000-0005-0000-0000-000070000000}"/>
    <cellStyle name="style1519727374731 2" xfId="373" xr:uid="{00000000-0005-0000-0000-000071000000}"/>
    <cellStyle name="style1519727374801" xfId="39" xr:uid="{00000000-0005-0000-0000-000072000000}"/>
    <cellStyle name="style1519727374801 2" xfId="372" xr:uid="{00000000-0005-0000-0000-000073000000}"/>
    <cellStyle name="style1519727374881" xfId="40" xr:uid="{00000000-0005-0000-0000-000074000000}"/>
    <cellStyle name="style1519727374964" xfId="41" xr:uid="{00000000-0005-0000-0000-000075000000}"/>
    <cellStyle name="style1519727375048" xfId="42" xr:uid="{00000000-0005-0000-0000-000076000000}"/>
    <cellStyle name="style1519727375135" xfId="43" xr:uid="{00000000-0005-0000-0000-000077000000}"/>
    <cellStyle name="style1519727435154" xfId="44" xr:uid="{00000000-0005-0000-0000-000078000000}"/>
    <cellStyle name="style1519727435234" xfId="45" xr:uid="{00000000-0005-0000-0000-000079000000}"/>
    <cellStyle name="style1519727435321" xfId="46" xr:uid="{00000000-0005-0000-0000-00007A000000}"/>
    <cellStyle name="style1519727435387" xfId="47" xr:uid="{00000000-0005-0000-0000-00007B000000}"/>
    <cellStyle name="style1519727435455" xfId="48" xr:uid="{00000000-0005-0000-0000-00007C000000}"/>
    <cellStyle name="style1519727435534" xfId="49" xr:uid="{00000000-0005-0000-0000-00007D000000}"/>
    <cellStyle name="style1519727435602" xfId="50" xr:uid="{00000000-0005-0000-0000-00007E000000}"/>
    <cellStyle name="style1519727435669" xfId="51" xr:uid="{00000000-0005-0000-0000-00007F000000}"/>
    <cellStyle name="style1519727435734" xfId="52" xr:uid="{00000000-0005-0000-0000-000080000000}"/>
    <cellStyle name="style1519727435801" xfId="53" xr:uid="{00000000-0005-0000-0000-000081000000}"/>
    <cellStyle name="style1519727435868" xfId="54" xr:uid="{00000000-0005-0000-0000-000082000000}"/>
    <cellStyle name="style1519727435947" xfId="55" xr:uid="{00000000-0005-0000-0000-000083000000}"/>
    <cellStyle name="style1519727436023" xfId="56" xr:uid="{00000000-0005-0000-0000-000084000000}"/>
    <cellStyle name="style1519727436108" xfId="57" xr:uid="{00000000-0005-0000-0000-000085000000}"/>
    <cellStyle name="style1519727436182" xfId="58" xr:uid="{00000000-0005-0000-0000-000086000000}"/>
    <cellStyle name="style1519727436249" xfId="59" xr:uid="{00000000-0005-0000-0000-000087000000}"/>
    <cellStyle name="style1519727436314" xfId="60" xr:uid="{00000000-0005-0000-0000-000088000000}"/>
    <cellStyle name="style1519727436382" xfId="61" xr:uid="{00000000-0005-0000-0000-000089000000}"/>
    <cellStyle name="style1519727436470" xfId="62" xr:uid="{00000000-0005-0000-0000-00008A000000}"/>
    <cellStyle name="style1519727436542" xfId="63" xr:uid="{00000000-0005-0000-0000-00008B000000}"/>
    <cellStyle name="style1519727436599" xfId="64" xr:uid="{00000000-0005-0000-0000-00008C000000}"/>
    <cellStyle name="style1519727436656" xfId="65" xr:uid="{00000000-0005-0000-0000-00008D000000}"/>
    <cellStyle name="style1519727436656 2" xfId="371" xr:uid="{00000000-0005-0000-0000-00008E000000}"/>
    <cellStyle name="style1519727436712" xfId="66" xr:uid="{00000000-0005-0000-0000-00008F000000}"/>
    <cellStyle name="style1519727436712 2" xfId="370" xr:uid="{00000000-0005-0000-0000-000090000000}"/>
    <cellStyle name="style1519727436784" xfId="67" xr:uid="{00000000-0005-0000-0000-000091000000}"/>
    <cellStyle name="style1519727436784 2" xfId="364" xr:uid="{00000000-0005-0000-0000-000092000000}"/>
    <cellStyle name="style1519727436853" xfId="68" xr:uid="{00000000-0005-0000-0000-000093000000}"/>
    <cellStyle name="style1519727436853 2" xfId="363" xr:uid="{00000000-0005-0000-0000-000094000000}"/>
    <cellStyle name="style1519727436916" xfId="69" xr:uid="{00000000-0005-0000-0000-000095000000}"/>
    <cellStyle name="style1519727436983" xfId="70" xr:uid="{00000000-0005-0000-0000-000096000000}"/>
    <cellStyle name="style1519727437049" xfId="71" xr:uid="{00000000-0005-0000-0000-000097000000}"/>
    <cellStyle name="style1519727437115" xfId="72" xr:uid="{00000000-0005-0000-0000-000098000000}"/>
    <cellStyle name="style1519727437181" xfId="73" xr:uid="{00000000-0005-0000-0000-000099000000}"/>
    <cellStyle name="style1519727437181 2" xfId="369" xr:uid="{00000000-0005-0000-0000-00009A000000}"/>
    <cellStyle name="style1519727437253" xfId="74" xr:uid="{00000000-0005-0000-0000-00009B000000}"/>
    <cellStyle name="style1519727437253 2" xfId="368" xr:uid="{00000000-0005-0000-0000-00009C000000}"/>
    <cellStyle name="style1519727437332" xfId="75" xr:uid="{00000000-0005-0000-0000-00009D000000}"/>
    <cellStyle name="style1519727437332 2" xfId="366" xr:uid="{00000000-0005-0000-0000-00009E000000}"/>
    <cellStyle name="style1519727437417" xfId="76" xr:uid="{00000000-0005-0000-0000-00009F000000}"/>
    <cellStyle name="style1519727437417 2" xfId="365" xr:uid="{00000000-0005-0000-0000-0000A0000000}"/>
    <cellStyle name="style1519727437569" xfId="77" xr:uid="{00000000-0005-0000-0000-0000A1000000}"/>
    <cellStyle name="style1519727437569 2" xfId="367" xr:uid="{00000000-0005-0000-0000-0000A2000000}"/>
    <cellStyle name="style1519727437677" xfId="78" xr:uid="{00000000-0005-0000-0000-0000A3000000}"/>
    <cellStyle name="style1519727437677 2" xfId="362" xr:uid="{00000000-0005-0000-0000-0000A4000000}"/>
    <cellStyle name="style1519727437736" xfId="79" xr:uid="{00000000-0005-0000-0000-0000A5000000}"/>
    <cellStyle name="style1519727437736 2" xfId="361" xr:uid="{00000000-0005-0000-0000-0000A6000000}"/>
    <cellStyle name="style1519727437795" xfId="80" xr:uid="{00000000-0005-0000-0000-0000A7000000}"/>
    <cellStyle name="style1519727437795 2" xfId="360" xr:uid="{00000000-0005-0000-0000-0000A8000000}"/>
    <cellStyle name="style1519727437853" xfId="81" xr:uid="{00000000-0005-0000-0000-0000A9000000}"/>
    <cellStyle name="style1519727437853 2" xfId="359" xr:uid="{00000000-0005-0000-0000-0000AA000000}"/>
    <cellStyle name="style1519727437910" xfId="82" xr:uid="{00000000-0005-0000-0000-0000AB000000}"/>
    <cellStyle name="style1519727437910 2" xfId="358" xr:uid="{00000000-0005-0000-0000-0000AC000000}"/>
    <cellStyle name="style1519727437967" xfId="83" xr:uid="{00000000-0005-0000-0000-0000AD000000}"/>
    <cellStyle name="style1519727438034" xfId="84" xr:uid="{00000000-0005-0000-0000-0000AE000000}"/>
    <cellStyle name="style1519727438101" xfId="85" xr:uid="{00000000-0005-0000-0000-0000AF000000}"/>
    <cellStyle name="style1519727438163" xfId="86" xr:uid="{00000000-0005-0000-0000-0000B0000000}"/>
    <cellStyle name="style1519727489884" xfId="87" xr:uid="{00000000-0005-0000-0000-0000B1000000}"/>
    <cellStyle name="style1519727489953" xfId="88" xr:uid="{00000000-0005-0000-0000-0000B2000000}"/>
    <cellStyle name="style1519727490019" xfId="89" xr:uid="{00000000-0005-0000-0000-0000B3000000}"/>
    <cellStyle name="style1519727490104" xfId="90" xr:uid="{00000000-0005-0000-0000-0000B4000000}"/>
    <cellStyle name="style1519727490185" xfId="91" xr:uid="{00000000-0005-0000-0000-0000B5000000}"/>
    <cellStyle name="style1519727490306" xfId="92" xr:uid="{00000000-0005-0000-0000-0000B6000000}"/>
    <cellStyle name="style1519727490390" xfId="93" xr:uid="{00000000-0005-0000-0000-0000B7000000}"/>
    <cellStyle name="style1519727490454" xfId="94" xr:uid="{00000000-0005-0000-0000-0000B8000000}"/>
    <cellStyle name="style1519727490524" xfId="95" xr:uid="{00000000-0005-0000-0000-0000B9000000}"/>
    <cellStyle name="style1519727490592" xfId="96" xr:uid="{00000000-0005-0000-0000-0000BA000000}"/>
    <cellStyle name="style1519727490663" xfId="97" xr:uid="{00000000-0005-0000-0000-0000BB000000}"/>
    <cellStyle name="style1519727490738" xfId="98" xr:uid="{00000000-0005-0000-0000-0000BC000000}"/>
    <cellStyle name="style1519727490809" xfId="99" xr:uid="{00000000-0005-0000-0000-0000BD000000}"/>
    <cellStyle name="style1519727490882" xfId="100" xr:uid="{00000000-0005-0000-0000-0000BE000000}"/>
    <cellStyle name="style1519727490957" xfId="101" xr:uid="{00000000-0005-0000-0000-0000BF000000}"/>
    <cellStyle name="style1519727491030" xfId="102" xr:uid="{00000000-0005-0000-0000-0000C0000000}"/>
    <cellStyle name="style1519727491085" xfId="103" xr:uid="{00000000-0005-0000-0000-0000C1000000}"/>
    <cellStyle name="style1519727491141" xfId="104" xr:uid="{00000000-0005-0000-0000-0000C2000000}"/>
    <cellStyle name="style1519727491202" xfId="105" xr:uid="{00000000-0005-0000-0000-0000C3000000}"/>
    <cellStyle name="style1519727491259" xfId="106" xr:uid="{00000000-0005-0000-0000-0000C4000000}"/>
    <cellStyle name="style1519727491321" xfId="107" xr:uid="{00000000-0005-0000-0000-0000C5000000}"/>
    <cellStyle name="style1519727491383" xfId="108" xr:uid="{00000000-0005-0000-0000-0000C6000000}"/>
    <cellStyle name="style1519727491441" xfId="109" xr:uid="{00000000-0005-0000-0000-0000C7000000}"/>
    <cellStyle name="style1519727491514" xfId="110" xr:uid="{00000000-0005-0000-0000-0000C8000000}"/>
    <cellStyle name="style1519727491571" xfId="111" xr:uid="{00000000-0005-0000-0000-0000C9000000}"/>
    <cellStyle name="style1519727491626" xfId="112" xr:uid="{00000000-0005-0000-0000-0000CA000000}"/>
    <cellStyle name="style1519727491681" xfId="113" xr:uid="{00000000-0005-0000-0000-0000CB000000}"/>
    <cellStyle name="style1519727491735" xfId="114" xr:uid="{00000000-0005-0000-0000-0000CC000000}"/>
    <cellStyle name="style1519727491811" xfId="115" xr:uid="{00000000-0005-0000-0000-0000CD000000}"/>
    <cellStyle name="style1519727491882" xfId="116" xr:uid="{00000000-0005-0000-0000-0000CE000000}"/>
    <cellStyle name="style1519727491960" xfId="117" xr:uid="{00000000-0005-0000-0000-0000CF000000}"/>
    <cellStyle name="style1519727688438" xfId="118" xr:uid="{00000000-0005-0000-0000-0000D0000000}"/>
    <cellStyle name="style1519727688510" xfId="119" xr:uid="{00000000-0005-0000-0000-0000D1000000}"/>
    <cellStyle name="style1519727688579" xfId="120" xr:uid="{00000000-0005-0000-0000-0000D2000000}"/>
    <cellStyle name="style1519727688646" xfId="121" xr:uid="{00000000-0005-0000-0000-0000D3000000}"/>
    <cellStyle name="style1519727688743" xfId="122" xr:uid="{00000000-0005-0000-0000-0000D4000000}"/>
    <cellStyle name="style1519727688806" xfId="123" xr:uid="{00000000-0005-0000-0000-0000D5000000}"/>
    <cellStyle name="style1519727688885" xfId="124" xr:uid="{00000000-0005-0000-0000-0000D6000000}"/>
    <cellStyle name="style1519727688990" xfId="125" xr:uid="{00000000-0005-0000-0000-0000D7000000}"/>
    <cellStyle name="style1519727689116" xfId="126" xr:uid="{00000000-0005-0000-0000-0000D8000000}"/>
    <cellStyle name="style1519727689224" xfId="127" xr:uid="{00000000-0005-0000-0000-0000D9000000}"/>
    <cellStyle name="style1519727689289" xfId="128" xr:uid="{00000000-0005-0000-0000-0000DA000000}"/>
    <cellStyle name="style1519727689395" xfId="129" xr:uid="{00000000-0005-0000-0000-0000DB000000}"/>
    <cellStyle name="style1519727689475" xfId="130" xr:uid="{00000000-0005-0000-0000-0000DC000000}"/>
    <cellStyle name="style1519727689539" xfId="131" xr:uid="{00000000-0005-0000-0000-0000DD000000}"/>
    <cellStyle name="style1519727689603" xfId="132" xr:uid="{00000000-0005-0000-0000-0000DE000000}"/>
    <cellStyle name="style1519727689666" xfId="133" xr:uid="{00000000-0005-0000-0000-0000DF000000}"/>
    <cellStyle name="style1519727689718" xfId="134" xr:uid="{00000000-0005-0000-0000-0000E0000000}"/>
    <cellStyle name="style1519727689772" xfId="135" xr:uid="{00000000-0005-0000-0000-0000E1000000}"/>
    <cellStyle name="style1519727689836" xfId="136" xr:uid="{00000000-0005-0000-0000-0000E2000000}"/>
    <cellStyle name="style1519727689892" xfId="137" xr:uid="{00000000-0005-0000-0000-0000E3000000}"/>
    <cellStyle name="style1519727689958" xfId="138" xr:uid="{00000000-0005-0000-0000-0000E4000000}"/>
    <cellStyle name="style1519727690022" xfId="139" xr:uid="{00000000-0005-0000-0000-0000E5000000}"/>
    <cellStyle name="style1519727690077" xfId="140" xr:uid="{00000000-0005-0000-0000-0000E6000000}"/>
    <cellStyle name="style1519727690153" xfId="141" xr:uid="{00000000-0005-0000-0000-0000E7000000}"/>
    <cellStyle name="style1519727690208" xfId="142" xr:uid="{00000000-0005-0000-0000-0000E8000000}"/>
    <cellStyle name="style1519727690265" xfId="143" xr:uid="{00000000-0005-0000-0000-0000E9000000}"/>
    <cellStyle name="style1519727690328" xfId="144" xr:uid="{00000000-0005-0000-0000-0000EA000000}"/>
    <cellStyle name="style1519727690382" xfId="145" xr:uid="{00000000-0005-0000-0000-0000EB000000}"/>
    <cellStyle name="style1519727690444" xfId="146" xr:uid="{00000000-0005-0000-0000-0000EC000000}"/>
    <cellStyle name="style1519727690508" xfId="147" xr:uid="{00000000-0005-0000-0000-0000ED000000}"/>
    <cellStyle name="style1519727690569" xfId="148" xr:uid="{00000000-0005-0000-0000-0000EE000000}"/>
    <cellStyle name="style1519727886102" xfId="149" xr:uid="{00000000-0005-0000-0000-0000EF000000}"/>
    <cellStyle name="style1519727886211" xfId="150" xr:uid="{00000000-0005-0000-0000-0000F0000000}"/>
    <cellStyle name="style1519727886290" xfId="151" xr:uid="{00000000-0005-0000-0000-0000F1000000}"/>
    <cellStyle name="style1519727886376" xfId="152" xr:uid="{00000000-0005-0000-0000-0000F2000000}"/>
    <cellStyle name="style1519727886468" xfId="153" xr:uid="{00000000-0005-0000-0000-0000F3000000}"/>
    <cellStyle name="style1519727886649" xfId="154" xr:uid="{00000000-0005-0000-0000-0000F4000000}"/>
    <cellStyle name="style1519727887131" xfId="155" xr:uid="{00000000-0005-0000-0000-0000F5000000}"/>
    <cellStyle name="style1519727887414" xfId="156" xr:uid="{00000000-0005-0000-0000-0000F6000000}"/>
    <cellStyle name="style1519727888833" xfId="157" xr:uid="{00000000-0005-0000-0000-0000F7000000}"/>
    <cellStyle name="style1519727888944" xfId="158" xr:uid="{00000000-0005-0000-0000-0000F8000000}"/>
    <cellStyle name="style1519727889118" xfId="159" xr:uid="{00000000-0005-0000-0000-0000F9000000}"/>
    <cellStyle name="style1519727889296" xfId="160" xr:uid="{00000000-0005-0000-0000-0000FA000000}"/>
    <cellStyle name="style1519727889438" xfId="161" xr:uid="{00000000-0005-0000-0000-0000FB000000}"/>
    <cellStyle name="style1519727889528" xfId="162" xr:uid="{00000000-0005-0000-0000-0000FC000000}"/>
    <cellStyle name="style1519727889619" xfId="163" xr:uid="{00000000-0005-0000-0000-0000FD000000}"/>
    <cellStyle name="style1519727889697" xfId="164" xr:uid="{00000000-0005-0000-0000-0000FE000000}"/>
    <cellStyle name="style1519727889764" xfId="165" xr:uid="{00000000-0005-0000-0000-0000FF000000}"/>
    <cellStyle name="style1519727889834" xfId="166" xr:uid="{00000000-0005-0000-0000-000000010000}"/>
    <cellStyle name="style1519727889905" xfId="167" xr:uid="{00000000-0005-0000-0000-000001010000}"/>
    <cellStyle name="style1519727889970" xfId="168" xr:uid="{00000000-0005-0000-0000-000002010000}"/>
    <cellStyle name="style1519727890056" xfId="169" xr:uid="{00000000-0005-0000-0000-000003010000}"/>
    <cellStyle name="style1519727890136" xfId="170" xr:uid="{00000000-0005-0000-0000-000004010000}"/>
    <cellStyle name="style1519727890212" xfId="171" xr:uid="{00000000-0005-0000-0000-000005010000}"/>
    <cellStyle name="style1519727890377" xfId="172" xr:uid="{00000000-0005-0000-0000-000006010000}"/>
    <cellStyle name="style1519727890510" xfId="173" xr:uid="{00000000-0005-0000-0000-000007010000}"/>
    <cellStyle name="style1519727890686" xfId="174" xr:uid="{00000000-0005-0000-0000-000008010000}"/>
    <cellStyle name="style1519727890842" xfId="175" xr:uid="{00000000-0005-0000-0000-000009010000}"/>
    <cellStyle name="style1519727891241" xfId="176" xr:uid="{00000000-0005-0000-0000-00000A010000}"/>
    <cellStyle name="style1519727891560" xfId="177" xr:uid="{00000000-0005-0000-0000-00000B010000}"/>
    <cellStyle name="style1519727891874" xfId="178" xr:uid="{00000000-0005-0000-0000-00000C010000}"/>
    <cellStyle name="style1519727892104" xfId="179" xr:uid="{00000000-0005-0000-0000-00000D010000}"/>
    <cellStyle name="style1519728099185" xfId="180" xr:uid="{00000000-0005-0000-0000-00000E010000}"/>
    <cellStyle name="style1519728099256" xfId="181" xr:uid="{00000000-0005-0000-0000-00000F010000}"/>
    <cellStyle name="style1519728099323" xfId="182" xr:uid="{00000000-0005-0000-0000-000010010000}"/>
    <cellStyle name="style1519728099424" xfId="183" xr:uid="{00000000-0005-0000-0000-000011010000}"/>
    <cellStyle name="style1519728099488" xfId="184" xr:uid="{00000000-0005-0000-0000-000012010000}"/>
    <cellStyle name="style1519728099556" xfId="185" xr:uid="{00000000-0005-0000-0000-000013010000}"/>
    <cellStyle name="style1519728099622" xfId="186" xr:uid="{00000000-0005-0000-0000-000014010000}"/>
    <cellStyle name="style1519728099686" xfId="187" xr:uid="{00000000-0005-0000-0000-000015010000}"/>
    <cellStyle name="style1519728099755" xfId="188" xr:uid="{00000000-0005-0000-0000-000016010000}"/>
    <cellStyle name="style1519728099829" xfId="189" xr:uid="{00000000-0005-0000-0000-000017010000}"/>
    <cellStyle name="style1519728099893" xfId="190" xr:uid="{00000000-0005-0000-0000-000018010000}"/>
    <cellStyle name="style1519728099956" xfId="191" xr:uid="{00000000-0005-0000-0000-000019010000}"/>
    <cellStyle name="style1519728100033" xfId="192" xr:uid="{00000000-0005-0000-0000-00001A010000}"/>
    <cellStyle name="style1519728100143" xfId="193" xr:uid="{00000000-0005-0000-0000-00001B010000}"/>
    <cellStyle name="style1519728100245" xfId="194" xr:uid="{00000000-0005-0000-0000-00001C010000}"/>
    <cellStyle name="style1519728100354" xfId="195" xr:uid="{00000000-0005-0000-0000-00001D010000}"/>
    <cellStyle name="style1519728100458" xfId="196" xr:uid="{00000000-0005-0000-0000-00001E010000}"/>
    <cellStyle name="style1519728100561" xfId="197" xr:uid="{00000000-0005-0000-0000-00001F010000}"/>
    <cellStyle name="style1519728100659" xfId="198" xr:uid="{00000000-0005-0000-0000-000020010000}"/>
    <cellStyle name="style1519728100729" xfId="199" xr:uid="{00000000-0005-0000-0000-000021010000}"/>
    <cellStyle name="style1519728100792" xfId="200" xr:uid="{00000000-0005-0000-0000-000022010000}"/>
    <cellStyle name="style1519728100854" xfId="201" xr:uid="{00000000-0005-0000-0000-000023010000}"/>
    <cellStyle name="style1519728100911" xfId="202" xr:uid="{00000000-0005-0000-0000-000024010000}"/>
    <cellStyle name="style1519728101053" xfId="203" xr:uid="{00000000-0005-0000-0000-000025010000}"/>
    <cellStyle name="style1519728101271" xfId="204" xr:uid="{00000000-0005-0000-0000-000026010000}"/>
    <cellStyle name="style1519728101357" xfId="205" xr:uid="{00000000-0005-0000-0000-000027010000}"/>
    <cellStyle name="style1519728101441" xfId="206" xr:uid="{00000000-0005-0000-0000-000028010000}"/>
    <cellStyle name="style1519728101495" xfId="207" xr:uid="{00000000-0005-0000-0000-000029010000}"/>
    <cellStyle name="style1519728101552" xfId="208" xr:uid="{00000000-0005-0000-0000-00002A010000}"/>
    <cellStyle name="style1519728101605" xfId="209" xr:uid="{00000000-0005-0000-0000-00002B010000}"/>
    <cellStyle name="style1519728101661" xfId="210" xr:uid="{00000000-0005-0000-0000-00002C010000}"/>
    <cellStyle name="style1519728101716" xfId="211" xr:uid="{00000000-0005-0000-0000-00002D010000}"/>
    <cellStyle name="style1519728101772" xfId="212" xr:uid="{00000000-0005-0000-0000-00002E010000}"/>
    <cellStyle name="style1519728102879" xfId="213" xr:uid="{00000000-0005-0000-0000-00002F010000}"/>
    <cellStyle name="style1519728102935" xfId="214" xr:uid="{00000000-0005-0000-0000-000030010000}"/>
    <cellStyle name="style1519728102988" xfId="215" xr:uid="{00000000-0005-0000-0000-000031010000}"/>
    <cellStyle name="style1519728103048" xfId="216" xr:uid="{00000000-0005-0000-0000-000032010000}"/>
    <cellStyle name="style1519728103104" xfId="217" xr:uid="{00000000-0005-0000-0000-000033010000}"/>
    <cellStyle name="style1519728103167" xfId="218" xr:uid="{00000000-0005-0000-0000-000034010000}"/>
    <cellStyle name="style1519728103231" xfId="219" xr:uid="{00000000-0005-0000-0000-000035010000}"/>
    <cellStyle name="style1519728103292" xfId="220" xr:uid="{00000000-0005-0000-0000-000036010000}"/>
    <cellStyle name="style1519729159838" xfId="411" xr:uid="{00000000-0005-0000-0000-000037010000}"/>
    <cellStyle name="style1519746543887" xfId="231" xr:uid="{00000000-0005-0000-0000-000038010000}"/>
    <cellStyle name="style1519746544002" xfId="232" xr:uid="{00000000-0005-0000-0000-000039010000}"/>
    <cellStyle name="style1519746544108" xfId="233" xr:uid="{00000000-0005-0000-0000-00003A010000}"/>
    <cellStyle name="style1519746544222" xfId="234" xr:uid="{00000000-0005-0000-0000-00003B010000}"/>
    <cellStyle name="style1519746544323" xfId="235" xr:uid="{00000000-0005-0000-0000-00003C010000}"/>
    <cellStyle name="style1519746544433" xfId="236" xr:uid="{00000000-0005-0000-0000-00003D010000}"/>
    <cellStyle name="style1519746544532" xfId="237" xr:uid="{00000000-0005-0000-0000-00003E010000}"/>
    <cellStyle name="style1519746544641" xfId="238" xr:uid="{00000000-0005-0000-0000-00003F010000}"/>
    <cellStyle name="style1519746544752" xfId="239" xr:uid="{00000000-0005-0000-0000-000040010000}"/>
    <cellStyle name="style1519746545859" xfId="222" xr:uid="{00000000-0005-0000-0000-000041010000}"/>
    <cellStyle name="style1519746545932" xfId="223" xr:uid="{00000000-0005-0000-0000-000042010000}"/>
    <cellStyle name="style1519746546028" xfId="224" xr:uid="{00000000-0005-0000-0000-000043010000}"/>
    <cellStyle name="style1519746546126" xfId="225" xr:uid="{00000000-0005-0000-0000-000044010000}"/>
    <cellStyle name="style1519746546213" xfId="226" xr:uid="{00000000-0005-0000-0000-000045010000}"/>
    <cellStyle name="style1519746546284" xfId="227" xr:uid="{00000000-0005-0000-0000-000046010000}"/>
    <cellStyle name="style1519746546369" xfId="228" xr:uid="{00000000-0005-0000-0000-000047010000}"/>
    <cellStyle name="style1519746546449" xfId="229" xr:uid="{00000000-0005-0000-0000-000048010000}"/>
    <cellStyle name="style1519746546552" xfId="230" xr:uid="{00000000-0005-0000-0000-000049010000}"/>
    <cellStyle name="style1519746548046" xfId="243" xr:uid="{00000000-0005-0000-0000-00004A010000}"/>
    <cellStyle name="style1519746548136" xfId="244" xr:uid="{00000000-0005-0000-0000-00004B010000}"/>
    <cellStyle name="style1519746548249" xfId="245" xr:uid="{00000000-0005-0000-0000-00004C010000}"/>
    <cellStyle name="style1519746548360" xfId="246" xr:uid="{00000000-0005-0000-0000-00004D010000}"/>
    <cellStyle name="style1519746548460" xfId="247" xr:uid="{00000000-0005-0000-0000-00004E010000}"/>
    <cellStyle name="style1519746608943" xfId="248" xr:uid="{00000000-0005-0000-0000-00004F010000}"/>
    <cellStyle name="style1519746609014" xfId="249" xr:uid="{00000000-0005-0000-0000-000050010000}"/>
    <cellStyle name="style1519746609079" xfId="250" xr:uid="{00000000-0005-0000-0000-000051010000}"/>
    <cellStyle name="style1519746609148" xfId="251" xr:uid="{00000000-0005-0000-0000-000052010000}"/>
    <cellStyle name="style1519746609237" xfId="252" xr:uid="{00000000-0005-0000-0000-000053010000}"/>
    <cellStyle name="style1519746609298" xfId="253" xr:uid="{00000000-0005-0000-0000-000054010000}"/>
    <cellStyle name="style1519746609370" xfId="254" xr:uid="{00000000-0005-0000-0000-000055010000}"/>
    <cellStyle name="style1519746609440" xfId="255" xr:uid="{00000000-0005-0000-0000-000056010000}"/>
    <cellStyle name="style1519746657037" xfId="256" xr:uid="{00000000-0005-0000-0000-000057010000}"/>
    <cellStyle name="style1519746657094" xfId="257" xr:uid="{00000000-0005-0000-0000-000058010000}"/>
    <cellStyle name="style1519746657151" xfId="258" xr:uid="{00000000-0005-0000-0000-000059010000}"/>
    <cellStyle name="style1519746657214" xfId="259" xr:uid="{00000000-0005-0000-0000-00005A010000}"/>
    <cellStyle name="style1519746657349" xfId="260" xr:uid="{00000000-0005-0000-0000-00005B010000}"/>
    <cellStyle name="style1519746657453" xfId="261" xr:uid="{00000000-0005-0000-0000-00005C010000}"/>
    <cellStyle name="style1519746657514" xfId="262" xr:uid="{00000000-0005-0000-0000-00005D010000}"/>
    <cellStyle name="style1519746657576" xfId="263" xr:uid="{00000000-0005-0000-0000-00005E010000}"/>
    <cellStyle name="style1519746657636" xfId="264" xr:uid="{00000000-0005-0000-0000-00005F010000}"/>
    <cellStyle name="style1519746657699" xfId="265" xr:uid="{00000000-0005-0000-0000-000060010000}"/>
    <cellStyle name="style1519746703113" xfId="282" xr:uid="{00000000-0005-0000-0000-000061010000}"/>
    <cellStyle name="style1519746703194" xfId="278" xr:uid="{00000000-0005-0000-0000-000062010000}"/>
    <cellStyle name="style1519746703262" xfId="279" xr:uid="{00000000-0005-0000-0000-000063010000}"/>
    <cellStyle name="style1519746703337" xfId="283" xr:uid="{00000000-0005-0000-0000-000064010000}"/>
    <cellStyle name="style1519746703414" xfId="280" xr:uid="{00000000-0005-0000-0000-000065010000}"/>
    <cellStyle name="style1519746703497" xfId="281" xr:uid="{00000000-0005-0000-0000-000066010000}"/>
    <cellStyle name="style1519746703800" xfId="266" xr:uid="{00000000-0005-0000-0000-000067010000}"/>
    <cellStyle name="style1519746703860" xfId="267" xr:uid="{00000000-0005-0000-0000-000068010000}"/>
    <cellStyle name="style1519746703917" xfId="268" xr:uid="{00000000-0005-0000-0000-000069010000}"/>
    <cellStyle name="style1519746703975" xfId="269" xr:uid="{00000000-0005-0000-0000-00006A010000}"/>
    <cellStyle name="style1519746704034" xfId="270" xr:uid="{00000000-0005-0000-0000-00006B010000}"/>
    <cellStyle name="style1519746704104" xfId="271" xr:uid="{00000000-0005-0000-0000-00006C010000}"/>
    <cellStyle name="style1519746704172" xfId="272" xr:uid="{00000000-0005-0000-0000-00006D010000}"/>
    <cellStyle name="style1519746704233" xfId="273" xr:uid="{00000000-0005-0000-0000-00006E010000}"/>
    <cellStyle name="style1519746704325" xfId="274" xr:uid="{00000000-0005-0000-0000-00006F010000}"/>
    <cellStyle name="style1519746704383" xfId="275" xr:uid="{00000000-0005-0000-0000-000070010000}"/>
    <cellStyle name="style1519746704449" xfId="276" xr:uid="{00000000-0005-0000-0000-000071010000}"/>
    <cellStyle name="style1519746704519" xfId="277" xr:uid="{00000000-0005-0000-0000-000072010000}"/>
    <cellStyle name="style1519746882653" xfId="284" xr:uid="{00000000-0005-0000-0000-000073010000}"/>
    <cellStyle name="style1519746882717" xfId="285" xr:uid="{00000000-0005-0000-0000-000074010000}"/>
    <cellStyle name="style1519746882777" xfId="286" xr:uid="{00000000-0005-0000-0000-000075010000}"/>
    <cellStyle name="style1519746882838" xfId="287" xr:uid="{00000000-0005-0000-0000-000076010000}"/>
    <cellStyle name="style1519746882895" xfId="288" xr:uid="{00000000-0005-0000-0000-000077010000}"/>
    <cellStyle name="style1519746882962" xfId="289" xr:uid="{00000000-0005-0000-0000-000078010000}"/>
    <cellStyle name="style1519746883029" xfId="290" xr:uid="{00000000-0005-0000-0000-000079010000}"/>
    <cellStyle name="style1519746883089" xfId="291" xr:uid="{00000000-0005-0000-0000-00007A010000}"/>
    <cellStyle name="style1519746883178" xfId="292" xr:uid="{00000000-0005-0000-0000-00007B010000}"/>
    <cellStyle name="style1519746883236" xfId="293" xr:uid="{00000000-0005-0000-0000-00007C010000}"/>
    <cellStyle name="style1519746883295" xfId="294" xr:uid="{00000000-0005-0000-0000-00007D010000}"/>
    <cellStyle name="style1519746883354" xfId="295" xr:uid="{00000000-0005-0000-0000-00007E010000}"/>
    <cellStyle name="style1519747058598" xfId="296" xr:uid="{00000000-0005-0000-0000-00007F010000}"/>
    <cellStyle name="style1519747058655" xfId="297" xr:uid="{00000000-0005-0000-0000-000080010000}"/>
    <cellStyle name="style1519747058712" xfId="298" xr:uid="{00000000-0005-0000-0000-000081010000}"/>
    <cellStyle name="style1519747058771" xfId="299" xr:uid="{00000000-0005-0000-0000-000082010000}"/>
    <cellStyle name="style1519747058829" xfId="300" xr:uid="{00000000-0005-0000-0000-000083010000}"/>
    <cellStyle name="style1519747058897" xfId="301" xr:uid="{00000000-0005-0000-0000-000084010000}"/>
    <cellStyle name="style1519747058969" xfId="302" xr:uid="{00000000-0005-0000-0000-000085010000}"/>
    <cellStyle name="style1519747059034" xfId="303" xr:uid="{00000000-0005-0000-0000-000086010000}"/>
    <cellStyle name="style1519747059110" xfId="304" xr:uid="{00000000-0005-0000-0000-000087010000}"/>
    <cellStyle name="style1519747059172" xfId="305" xr:uid="{00000000-0005-0000-0000-000088010000}"/>
    <cellStyle name="style1519747059226" xfId="306" xr:uid="{00000000-0005-0000-0000-000089010000}"/>
    <cellStyle name="style1519747059285" xfId="307" xr:uid="{00000000-0005-0000-0000-00008A010000}"/>
    <cellStyle name="style1519747249082" xfId="308" xr:uid="{00000000-0005-0000-0000-00008B010000}"/>
    <cellStyle name="style1519747249169" xfId="309" xr:uid="{00000000-0005-0000-0000-00008C010000}"/>
    <cellStyle name="style1519747249228" xfId="310" xr:uid="{00000000-0005-0000-0000-00008D010000}"/>
    <cellStyle name="style1519747249296" xfId="311" xr:uid="{00000000-0005-0000-0000-00008E010000}"/>
    <cellStyle name="style1519747249386" xfId="312" xr:uid="{00000000-0005-0000-0000-00008F010000}"/>
    <cellStyle name="style1519747249457" xfId="313" xr:uid="{00000000-0005-0000-0000-000090010000}"/>
    <cellStyle name="style1519747249543" xfId="314" xr:uid="{00000000-0005-0000-0000-000091010000}"/>
    <cellStyle name="style1519747249627" xfId="315" xr:uid="{00000000-0005-0000-0000-000092010000}"/>
    <cellStyle name="style1519747250835" xfId="316" xr:uid="{00000000-0005-0000-0000-000093010000}"/>
    <cellStyle name="style1519747250900" xfId="317" xr:uid="{00000000-0005-0000-0000-000094010000}"/>
    <cellStyle name="style1519747250961" xfId="318" xr:uid="{00000000-0005-0000-0000-000095010000}"/>
    <cellStyle name="style1519747251019" xfId="319" xr:uid="{00000000-0005-0000-0000-000096010000}"/>
    <cellStyle name="style1521467865372" xfId="403" xr:uid="{00000000-0005-0000-0000-000097010000}"/>
    <cellStyle name="style1521467865555" xfId="404" xr:uid="{00000000-0005-0000-0000-000098010000}"/>
    <cellStyle name="style1550514892465" xfId="406" xr:uid="{00000000-0005-0000-0000-000099010000}"/>
    <cellStyle name="style1550514892903" xfId="410" xr:uid="{00000000-0005-0000-0000-00009A010000}"/>
    <cellStyle name="style1550514893025" xfId="409" xr:uid="{00000000-0005-0000-0000-00009B010000}"/>
    <cellStyle name="style1550515073724" xfId="408" xr:uid="{00000000-0005-0000-0000-00009C010000}"/>
    <cellStyle name="style1551031809751" xfId="407" xr:uid="{00000000-0005-0000-0000-00009D010000}"/>
  </cellStyles>
  <dxfs count="854">
    <dxf>
      <font>
        <color rgb="FF9C0006"/>
      </font>
      <fill>
        <patternFill>
          <bgColor rgb="FFFFC7CE"/>
        </patternFill>
      </fill>
    </dxf>
    <dxf>
      <font>
        <color rgb="FF4F6228"/>
      </font>
      <fill>
        <patternFill>
          <bgColor rgb="FFEBF1DE"/>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color rgb="FF9C0006"/>
      </font>
      <fill>
        <patternFill>
          <bgColor rgb="FFFFC7CE"/>
        </patternFill>
      </fill>
    </dxf>
    <dxf>
      <font>
        <color rgb="FF4F6228"/>
      </font>
      <fill>
        <patternFill>
          <bgColor rgb="FFEBF1DE"/>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color rgb="FF9C0006"/>
      </font>
      <fill>
        <patternFill>
          <bgColor rgb="FFFFC7CE"/>
        </patternFill>
      </fill>
    </dxf>
    <dxf>
      <font>
        <color rgb="FF4F6228"/>
      </font>
      <fill>
        <patternFill>
          <bgColor rgb="FFEBF1DE"/>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color rgb="FF9C0006"/>
      </font>
      <fill>
        <patternFill>
          <bgColor rgb="FFFFC7CE"/>
        </patternFill>
      </fill>
    </dxf>
    <dxf>
      <font>
        <color rgb="FF4F6228"/>
      </font>
      <fill>
        <patternFill>
          <bgColor rgb="FFEBF1DE"/>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color rgb="FF9C0006"/>
      </font>
      <fill>
        <patternFill>
          <bgColor rgb="FFFFC7CE"/>
        </patternFill>
      </fill>
    </dxf>
    <dxf>
      <font>
        <color rgb="FF4F6228"/>
      </font>
      <fill>
        <patternFill>
          <bgColor rgb="FFEBF1DE"/>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color theme="6" tint="-0.499984740745262"/>
      </font>
    </dxf>
    <dxf>
      <font>
        <color theme="5"/>
      </font>
    </dxf>
    <dxf>
      <font>
        <color theme="6" tint="-0.499984740745262"/>
      </font>
    </dxf>
    <dxf>
      <font>
        <color theme="5"/>
      </font>
    </dxf>
    <dxf>
      <font>
        <color rgb="FF9C0006"/>
      </font>
      <fill>
        <patternFill>
          <bgColor rgb="FFFFC7CE"/>
        </patternFill>
      </fill>
    </dxf>
    <dxf>
      <font>
        <color rgb="FF4F6228"/>
      </font>
      <fill>
        <patternFill>
          <bgColor rgb="FFEBF1DE"/>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color rgb="FFC0504D"/>
      </font>
      <fill>
        <patternFill>
          <bgColor rgb="FFFFC7CE"/>
        </patternFill>
      </fill>
    </dxf>
    <dxf>
      <font>
        <color rgb="FF4F6228"/>
      </font>
      <fill>
        <patternFill>
          <bgColor rgb="FFEBF1DE"/>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color rgb="FF9C0006"/>
      </font>
      <fill>
        <patternFill>
          <bgColor rgb="FFFFC7CE"/>
        </patternFill>
      </fill>
    </dxf>
    <dxf>
      <font>
        <color rgb="FF4F6228"/>
      </font>
      <fill>
        <patternFill>
          <bgColor rgb="FFEBF1DE"/>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color rgb="FF9C0006"/>
      </font>
      <fill>
        <patternFill>
          <bgColor rgb="FFFFC7CE"/>
        </patternFill>
      </fill>
    </dxf>
    <dxf>
      <font>
        <color rgb="FF006100"/>
      </font>
      <fill>
        <patternFill>
          <bgColor rgb="FFEBF1DE"/>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s>
  <tableStyles count="0" defaultTableStyle="TableStyleMedium9" defaultPivotStyle="PivotStyleLight16"/>
  <colors>
    <mruColors>
      <color rgb="FFC0504D"/>
      <color rgb="FF4F6228"/>
      <color rgb="FFEBF1D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2</xdr:row>
      <xdr:rowOff>114300</xdr:rowOff>
    </xdr:from>
    <xdr:to>
      <xdr:col>2</xdr:col>
      <xdr:colOff>314325</xdr:colOff>
      <xdr:row>3</xdr:row>
      <xdr:rowOff>333375</xdr:rowOff>
    </xdr:to>
    <xdr:pic>
      <xdr:nvPicPr>
        <xdr:cNvPr id="2" name="Picture 1" descr="Sport Englan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495300"/>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portengland.org/media/13886/active-lives-survey-full-y3-technical-note-apr-2019.pdf" TargetMode="External"/><Relationship Id="rId2" Type="http://schemas.openxmlformats.org/officeDocument/2006/relationships/hyperlink" Target="https://www.sportengland.org/research/active-lives-survey/a-revision-to-active-lives-stats/" TargetMode="External"/><Relationship Id="rId1" Type="http://schemas.openxmlformats.org/officeDocument/2006/relationships/hyperlink" Target="https://fingertips.phe.org.uk/profile/physical-activity"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38"/>
  <sheetViews>
    <sheetView showGridLines="0" tabSelected="1" zoomScaleNormal="100" workbookViewId="0"/>
  </sheetViews>
  <sheetFormatPr defaultColWidth="8.85546875" defaultRowHeight="15" x14ac:dyDescent="0.25"/>
  <cols>
    <col min="1" max="1" width="3.140625" style="13" customWidth="1"/>
    <col min="2" max="2" width="22.85546875" style="13" customWidth="1"/>
    <col min="3" max="4" width="8.85546875" style="13"/>
    <col min="5" max="8" width="11" style="13" customWidth="1"/>
    <col min="9" max="9" width="8.85546875" style="13"/>
    <col min="10" max="10" width="2.7109375" style="13" customWidth="1"/>
    <col min="11" max="11" width="8.85546875" style="2"/>
    <col min="12" max="256" width="8.85546875" style="13"/>
    <col min="257" max="257" width="3.140625" style="13" customWidth="1"/>
    <col min="258" max="258" width="22.85546875" style="13" customWidth="1"/>
    <col min="259" max="265" width="8.85546875" style="13"/>
    <col min="266" max="266" width="2.7109375" style="13" customWidth="1"/>
    <col min="267" max="512" width="8.85546875" style="13"/>
    <col min="513" max="513" width="3.140625" style="13" customWidth="1"/>
    <col min="514" max="514" width="22.85546875" style="13" customWidth="1"/>
    <col min="515" max="521" width="8.85546875" style="13"/>
    <col min="522" max="522" width="2.7109375" style="13" customWidth="1"/>
    <col min="523" max="768" width="8.85546875" style="13"/>
    <col min="769" max="769" width="3.140625" style="13" customWidth="1"/>
    <col min="770" max="770" width="22.85546875" style="13" customWidth="1"/>
    <col min="771" max="777" width="8.85546875" style="13"/>
    <col min="778" max="778" width="2.7109375" style="13" customWidth="1"/>
    <col min="779" max="1024" width="8.85546875" style="13"/>
    <col min="1025" max="1025" width="3.140625" style="13" customWidth="1"/>
    <col min="1026" max="1026" width="22.85546875" style="13" customWidth="1"/>
    <col min="1027" max="1033" width="8.85546875" style="13"/>
    <col min="1034" max="1034" width="2.7109375" style="13" customWidth="1"/>
    <col min="1035" max="1280" width="8.85546875" style="13"/>
    <col min="1281" max="1281" width="3.140625" style="13" customWidth="1"/>
    <col min="1282" max="1282" width="22.85546875" style="13" customWidth="1"/>
    <col min="1283" max="1289" width="8.85546875" style="13"/>
    <col min="1290" max="1290" width="2.7109375" style="13" customWidth="1"/>
    <col min="1291" max="1536" width="8.85546875" style="13"/>
    <col min="1537" max="1537" width="3.140625" style="13" customWidth="1"/>
    <col min="1538" max="1538" width="22.85546875" style="13" customWidth="1"/>
    <col min="1539" max="1545" width="8.85546875" style="13"/>
    <col min="1546" max="1546" width="2.7109375" style="13" customWidth="1"/>
    <col min="1547" max="1792" width="8.85546875" style="13"/>
    <col min="1793" max="1793" width="3.140625" style="13" customWidth="1"/>
    <col min="1794" max="1794" width="22.85546875" style="13" customWidth="1"/>
    <col min="1795" max="1801" width="8.85546875" style="13"/>
    <col min="1802" max="1802" width="2.7109375" style="13" customWidth="1"/>
    <col min="1803" max="2048" width="8.85546875" style="13"/>
    <col min="2049" max="2049" width="3.140625" style="13" customWidth="1"/>
    <col min="2050" max="2050" width="22.85546875" style="13" customWidth="1"/>
    <col min="2051" max="2057" width="8.85546875" style="13"/>
    <col min="2058" max="2058" width="2.7109375" style="13" customWidth="1"/>
    <col min="2059" max="2304" width="8.85546875" style="13"/>
    <col min="2305" max="2305" width="3.140625" style="13" customWidth="1"/>
    <col min="2306" max="2306" width="22.85546875" style="13" customWidth="1"/>
    <col min="2307" max="2313" width="8.85546875" style="13"/>
    <col min="2314" max="2314" width="2.7109375" style="13" customWidth="1"/>
    <col min="2315" max="2560" width="8.85546875" style="13"/>
    <col min="2561" max="2561" width="3.140625" style="13" customWidth="1"/>
    <col min="2562" max="2562" width="22.85546875" style="13" customWidth="1"/>
    <col min="2563" max="2569" width="8.85546875" style="13"/>
    <col min="2570" max="2570" width="2.7109375" style="13" customWidth="1"/>
    <col min="2571" max="2816" width="8.85546875" style="13"/>
    <col min="2817" max="2817" width="3.140625" style="13" customWidth="1"/>
    <col min="2818" max="2818" width="22.85546875" style="13" customWidth="1"/>
    <col min="2819" max="2825" width="8.85546875" style="13"/>
    <col min="2826" max="2826" width="2.7109375" style="13" customWidth="1"/>
    <col min="2827" max="3072" width="8.85546875" style="13"/>
    <col min="3073" max="3073" width="3.140625" style="13" customWidth="1"/>
    <col min="3074" max="3074" width="22.85546875" style="13" customWidth="1"/>
    <col min="3075" max="3081" width="8.85546875" style="13"/>
    <col min="3082" max="3082" width="2.7109375" style="13" customWidth="1"/>
    <col min="3083" max="3328" width="8.85546875" style="13"/>
    <col min="3329" max="3329" width="3.140625" style="13" customWidth="1"/>
    <col min="3330" max="3330" width="22.85546875" style="13" customWidth="1"/>
    <col min="3331" max="3337" width="8.85546875" style="13"/>
    <col min="3338" max="3338" width="2.7109375" style="13" customWidth="1"/>
    <col min="3339" max="3584" width="8.85546875" style="13"/>
    <col min="3585" max="3585" width="3.140625" style="13" customWidth="1"/>
    <col min="3586" max="3586" width="22.85546875" style="13" customWidth="1"/>
    <col min="3587" max="3593" width="8.85546875" style="13"/>
    <col min="3594" max="3594" width="2.7109375" style="13" customWidth="1"/>
    <col min="3595" max="3840" width="8.85546875" style="13"/>
    <col min="3841" max="3841" width="3.140625" style="13" customWidth="1"/>
    <col min="3842" max="3842" width="22.85546875" style="13" customWidth="1"/>
    <col min="3843" max="3849" width="8.85546875" style="13"/>
    <col min="3850" max="3850" width="2.7109375" style="13" customWidth="1"/>
    <col min="3851" max="4096" width="8.85546875" style="13"/>
    <col min="4097" max="4097" width="3.140625" style="13" customWidth="1"/>
    <col min="4098" max="4098" width="22.85546875" style="13" customWidth="1"/>
    <col min="4099" max="4105" width="8.85546875" style="13"/>
    <col min="4106" max="4106" width="2.7109375" style="13" customWidth="1"/>
    <col min="4107" max="4352" width="8.85546875" style="13"/>
    <col min="4353" max="4353" width="3.140625" style="13" customWidth="1"/>
    <col min="4354" max="4354" width="22.85546875" style="13" customWidth="1"/>
    <col min="4355" max="4361" width="8.85546875" style="13"/>
    <col min="4362" max="4362" width="2.7109375" style="13" customWidth="1"/>
    <col min="4363" max="4608" width="8.85546875" style="13"/>
    <col min="4609" max="4609" width="3.140625" style="13" customWidth="1"/>
    <col min="4610" max="4610" width="22.85546875" style="13" customWidth="1"/>
    <col min="4611" max="4617" width="8.85546875" style="13"/>
    <col min="4618" max="4618" width="2.7109375" style="13" customWidth="1"/>
    <col min="4619" max="4864" width="8.85546875" style="13"/>
    <col min="4865" max="4865" width="3.140625" style="13" customWidth="1"/>
    <col min="4866" max="4866" width="22.85546875" style="13" customWidth="1"/>
    <col min="4867" max="4873" width="8.85546875" style="13"/>
    <col min="4874" max="4874" width="2.7109375" style="13" customWidth="1"/>
    <col min="4875" max="5120" width="8.85546875" style="13"/>
    <col min="5121" max="5121" width="3.140625" style="13" customWidth="1"/>
    <col min="5122" max="5122" width="22.85546875" style="13" customWidth="1"/>
    <col min="5123" max="5129" width="8.85546875" style="13"/>
    <col min="5130" max="5130" width="2.7109375" style="13" customWidth="1"/>
    <col min="5131" max="5376" width="8.85546875" style="13"/>
    <col min="5377" max="5377" width="3.140625" style="13" customWidth="1"/>
    <col min="5378" max="5378" width="22.85546875" style="13" customWidth="1"/>
    <col min="5379" max="5385" width="8.85546875" style="13"/>
    <col min="5386" max="5386" width="2.7109375" style="13" customWidth="1"/>
    <col min="5387" max="5632" width="8.85546875" style="13"/>
    <col min="5633" max="5633" width="3.140625" style="13" customWidth="1"/>
    <col min="5634" max="5634" width="22.85546875" style="13" customWidth="1"/>
    <col min="5635" max="5641" width="8.85546875" style="13"/>
    <col min="5642" max="5642" width="2.7109375" style="13" customWidth="1"/>
    <col min="5643" max="5888" width="8.85546875" style="13"/>
    <col min="5889" max="5889" width="3.140625" style="13" customWidth="1"/>
    <col min="5890" max="5890" width="22.85546875" style="13" customWidth="1"/>
    <col min="5891" max="5897" width="8.85546875" style="13"/>
    <col min="5898" max="5898" width="2.7109375" style="13" customWidth="1"/>
    <col min="5899" max="6144" width="8.85546875" style="13"/>
    <col min="6145" max="6145" width="3.140625" style="13" customWidth="1"/>
    <col min="6146" max="6146" width="22.85546875" style="13" customWidth="1"/>
    <col min="6147" max="6153" width="8.85546875" style="13"/>
    <col min="6154" max="6154" width="2.7109375" style="13" customWidth="1"/>
    <col min="6155" max="6400" width="8.85546875" style="13"/>
    <col min="6401" max="6401" width="3.140625" style="13" customWidth="1"/>
    <col min="6402" max="6402" width="22.85546875" style="13" customWidth="1"/>
    <col min="6403" max="6409" width="8.85546875" style="13"/>
    <col min="6410" max="6410" width="2.7109375" style="13" customWidth="1"/>
    <col min="6411" max="6656" width="8.85546875" style="13"/>
    <col min="6657" max="6657" width="3.140625" style="13" customWidth="1"/>
    <col min="6658" max="6658" width="22.85546875" style="13" customWidth="1"/>
    <col min="6659" max="6665" width="8.85546875" style="13"/>
    <col min="6666" max="6666" width="2.7109375" style="13" customWidth="1"/>
    <col min="6667" max="6912" width="8.85546875" style="13"/>
    <col min="6913" max="6913" width="3.140625" style="13" customWidth="1"/>
    <col min="6914" max="6914" width="22.85546875" style="13" customWidth="1"/>
    <col min="6915" max="6921" width="8.85546875" style="13"/>
    <col min="6922" max="6922" width="2.7109375" style="13" customWidth="1"/>
    <col min="6923" max="7168" width="8.85546875" style="13"/>
    <col min="7169" max="7169" width="3.140625" style="13" customWidth="1"/>
    <col min="7170" max="7170" width="22.85546875" style="13" customWidth="1"/>
    <col min="7171" max="7177" width="8.85546875" style="13"/>
    <col min="7178" max="7178" width="2.7109375" style="13" customWidth="1"/>
    <col min="7179" max="7424" width="8.85546875" style="13"/>
    <col min="7425" max="7425" width="3.140625" style="13" customWidth="1"/>
    <col min="7426" max="7426" width="22.85546875" style="13" customWidth="1"/>
    <col min="7427" max="7433" width="8.85546875" style="13"/>
    <col min="7434" max="7434" width="2.7109375" style="13" customWidth="1"/>
    <col min="7435" max="7680" width="8.85546875" style="13"/>
    <col min="7681" max="7681" width="3.140625" style="13" customWidth="1"/>
    <col min="7682" max="7682" width="22.85546875" style="13" customWidth="1"/>
    <col min="7683" max="7689" width="8.85546875" style="13"/>
    <col min="7690" max="7690" width="2.7109375" style="13" customWidth="1"/>
    <col min="7691" max="7936" width="8.85546875" style="13"/>
    <col min="7937" max="7937" width="3.140625" style="13" customWidth="1"/>
    <col min="7938" max="7938" width="22.85546875" style="13" customWidth="1"/>
    <col min="7939" max="7945" width="8.85546875" style="13"/>
    <col min="7946" max="7946" width="2.7109375" style="13" customWidth="1"/>
    <col min="7947" max="8192" width="8.85546875" style="13"/>
    <col min="8193" max="8193" width="3.140625" style="13" customWidth="1"/>
    <col min="8194" max="8194" width="22.85546875" style="13" customWidth="1"/>
    <col min="8195" max="8201" width="8.85546875" style="13"/>
    <col min="8202" max="8202" width="2.7109375" style="13" customWidth="1"/>
    <col min="8203" max="8448" width="8.85546875" style="13"/>
    <col min="8449" max="8449" width="3.140625" style="13" customWidth="1"/>
    <col min="8450" max="8450" width="22.85546875" style="13" customWidth="1"/>
    <col min="8451" max="8457" width="8.85546875" style="13"/>
    <col min="8458" max="8458" width="2.7109375" style="13" customWidth="1"/>
    <col min="8459" max="8704" width="8.85546875" style="13"/>
    <col min="8705" max="8705" width="3.140625" style="13" customWidth="1"/>
    <col min="8706" max="8706" width="22.85546875" style="13" customWidth="1"/>
    <col min="8707" max="8713" width="8.85546875" style="13"/>
    <col min="8714" max="8714" width="2.7109375" style="13" customWidth="1"/>
    <col min="8715" max="8960" width="8.85546875" style="13"/>
    <col min="8961" max="8961" width="3.140625" style="13" customWidth="1"/>
    <col min="8962" max="8962" width="22.85546875" style="13" customWidth="1"/>
    <col min="8963" max="8969" width="8.85546875" style="13"/>
    <col min="8970" max="8970" width="2.7109375" style="13" customWidth="1"/>
    <col min="8971" max="9216" width="8.85546875" style="13"/>
    <col min="9217" max="9217" width="3.140625" style="13" customWidth="1"/>
    <col min="9218" max="9218" width="22.85546875" style="13" customWidth="1"/>
    <col min="9219" max="9225" width="8.85546875" style="13"/>
    <col min="9226" max="9226" width="2.7109375" style="13" customWidth="1"/>
    <col min="9227" max="9472" width="8.85546875" style="13"/>
    <col min="9473" max="9473" width="3.140625" style="13" customWidth="1"/>
    <col min="9474" max="9474" width="22.85546875" style="13" customWidth="1"/>
    <col min="9475" max="9481" width="8.85546875" style="13"/>
    <col min="9482" max="9482" width="2.7109375" style="13" customWidth="1"/>
    <col min="9483" max="9728" width="8.85546875" style="13"/>
    <col min="9729" max="9729" width="3.140625" style="13" customWidth="1"/>
    <col min="9730" max="9730" width="22.85546875" style="13" customWidth="1"/>
    <col min="9731" max="9737" width="8.85546875" style="13"/>
    <col min="9738" max="9738" width="2.7109375" style="13" customWidth="1"/>
    <col min="9739" max="9984" width="8.85546875" style="13"/>
    <col min="9985" max="9985" width="3.140625" style="13" customWidth="1"/>
    <col min="9986" max="9986" width="22.85546875" style="13" customWidth="1"/>
    <col min="9987" max="9993" width="8.85546875" style="13"/>
    <col min="9994" max="9994" width="2.7109375" style="13" customWidth="1"/>
    <col min="9995" max="10240" width="8.85546875" style="13"/>
    <col min="10241" max="10241" width="3.140625" style="13" customWidth="1"/>
    <col min="10242" max="10242" width="22.85546875" style="13" customWidth="1"/>
    <col min="10243" max="10249" width="8.85546875" style="13"/>
    <col min="10250" max="10250" width="2.7109375" style="13" customWidth="1"/>
    <col min="10251" max="10496" width="8.85546875" style="13"/>
    <col min="10497" max="10497" width="3.140625" style="13" customWidth="1"/>
    <col min="10498" max="10498" width="22.85546875" style="13" customWidth="1"/>
    <col min="10499" max="10505" width="8.85546875" style="13"/>
    <col min="10506" max="10506" width="2.7109375" style="13" customWidth="1"/>
    <col min="10507" max="10752" width="8.85546875" style="13"/>
    <col min="10753" max="10753" width="3.140625" style="13" customWidth="1"/>
    <col min="10754" max="10754" width="22.85546875" style="13" customWidth="1"/>
    <col min="10755" max="10761" width="8.85546875" style="13"/>
    <col min="10762" max="10762" width="2.7109375" style="13" customWidth="1"/>
    <col min="10763" max="11008" width="8.85546875" style="13"/>
    <col min="11009" max="11009" width="3.140625" style="13" customWidth="1"/>
    <col min="11010" max="11010" width="22.85546875" style="13" customWidth="1"/>
    <col min="11011" max="11017" width="8.85546875" style="13"/>
    <col min="11018" max="11018" width="2.7109375" style="13" customWidth="1"/>
    <col min="11019" max="11264" width="8.85546875" style="13"/>
    <col min="11265" max="11265" width="3.140625" style="13" customWidth="1"/>
    <col min="11266" max="11266" width="22.85546875" style="13" customWidth="1"/>
    <col min="11267" max="11273" width="8.85546875" style="13"/>
    <col min="11274" max="11274" width="2.7109375" style="13" customWidth="1"/>
    <col min="11275" max="11520" width="8.85546875" style="13"/>
    <col min="11521" max="11521" width="3.140625" style="13" customWidth="1"/>
    <col min="11522" max="11522" width="22.85546875" style="13" customWidth="1"/>
    <col min="11523" max="11529" width="8.85546875" style="13"/>
    <col min="11530" max="11530" width="2.7109375" style="13" customWidth="1"/>
    <col min="11531" max="11776" width="8.85546875" style="13"/>
    <col min="11777" max="11777" width="3.140625" style="13" customWidth="1"/>
    <col min="11778" max="11778" width="22.85546875" style="13" customWidth="1"/>
    <col min="11779" max="11785" width="8.85546875" style="13"/>
    <col min="11786" max="11786" width="2.7109375" style="13" customWidth="1"/>
    <col min="11787" max="12032" width="8.85546875" style="13"/>
    <col min="12033" max="12033" width="3.140625" style="13" customWidth="1"/>
    <col min="12034" max="12034" width="22.85546875" style="13" customWidth="1"/>
    <col min="12035" max="12041" width="8.85546875" style="13"/>
    <col min="12042" max="12042" width="2.7109375" style="13" customWidth="1"/>
    <col min="12043" max="12288" width="8.85546875" style="13"/>
    <col min="12289" max="12289" width="3.140625" style="13" customWidth="1"/>
    <col min="12290" max="12290" width="22.85546875" style="13" customWidth="1"/>
    <col min="12291" max="12297" width="8.85546875" style="13"/>
    <col min="12298" max="12298" width="2.7109375" style="13" customWidth="1"/>
    <col min="12299" max="12544" width="8.85546875" style="13"/>
    <col min="12545" max="12545" width="3.140625" style="13" customWidth="1"/>
    <col min="12546" max="12546" width="22.85546875" style="13" customWidth="1"/>
    <col min="12547" max="12553" width="8.85546875" style="13"/>
    <col min="12554" max="12554" width="2.7109375" style="13" customWidth="1"/>
    <col min="12555" max="12800" width="8.85546875" style="13"/>
    <col min="12801" max="12801" width="3.140625" style="13" customWidth="1"/>
    <col min="12802" max="12802" width="22.85546875" style="13" customWidth="1"/>
    <col min="12803" max="12809" width="8.85546875" style="13"/>
    <col min="12810" max="12810" width="2.7109375" style="13" customWidth="1"/>
    <col min="12811" max="13056" width="8.85546875" style="13"/>
    <col min="13057" max="13057" width="3.140625" style="13" customWidth="1"/>
    <col min="13058" max="13058" width="22.85546875" style="13" customWidth="1"/>
    <col min="13059" max="13065" width="8.85546875" style="13"/>
    <col min="13066" max="13066" width="2.7109375" style="13" customWidth="1"/>
    <col min="13067" max="13312" width="8.85546875" style="13"/>
    <col min="13313" max="13313" width="3.140625" style="13" customWidth="1"/>
    <col min="13314" max="13314" width="22.85546875" style="13" customWidth="1"/>
    <col min="13315" max="13321" width="8.85546875" style="13"/>
    <col min="13322" max="13322" width="2.7109375" style="13" customWidth="1"/>
    <col min="13323" max="13568" width="8.85546875" style="13"/>
    <col min="13569" max="13569" width="3.140625" style="13" customWidth="1"/>
    <col min="13570" max="13570" width="22.85546875" style="13" customWidth="1"/>
    <col min="13571" max="13577" width="8.85546875" style="13"/>
    <col min="13578" max="13578" width="2.7109375" style="13" customWidth="1"/>
    <col min="13579" max="13824" width="8.85546875" style="13"/>
    <col min="13825" max="13825" width="3.140625" style="13" customWidth="1"/>
    <col min="13826" max="13826" width="22.85546875" style="13" customWidth="1"/>
    <col min="13827" max="13833" width="8.85546875" style="13"/>
    <col min="13834" max="13834" width="2.7109375" style="13" customWidth="1"/>
    <col min="13835" max="14080" width="8.85546875" style="13"/>
    <col min="14081" max="14081" width="3.140625" style="13" customWidth="1"/>
    <col min="14082" max="14082" width="22.85546875" style="13" customWidth="1"/>
    <col min="14083" max="14089" width="8.85546875" style="13"/>
    <col min="14090" max="14090" width="2.7109375" style="13" customWidth="1"/>
    <col min="14091" max="14336" width="8.85546875" style="13"/>
    <col min="14337" max="14337" width="3.140625" style="13" customWidth="1"/>
    <col min="14338" max="14338" width="22.85546875" style="13" customWidth="1"/>
    <col min="14339" max="14345" width="8.85546875" style="13"/>
    <col min="14346" max="14346" width="2.7109375" style="13" customWidth="1"/>
    <col min="14347" max="14592" width="8.85546875" style="13"/>
    <col min="14593" max="14593" width="3.140625" style="13" customWidth="1"/>
    <col min="14594" max="14594" width="22.85546875" style="13" customWidth="1"/>
    <col min="14595" max="14601" width="8.85546875" style="13"/>
    <col min="14602" max="14602" width="2.7109375" style="13" customWidth="1"/>
    <col min="14603" max="14848" width="8.85546875" style="13"/>
    <col min="14849" max="14849" width="3.140625" style="13" customWidth="1"/>
    <col min="14850" max="14850" width="22.85546875" style="13" customWidth="1"/>
    <col min="14851" max="14857" width="8.85546875" style="13"/>
    <col min="14858" max="14858" width="2.7109375" style="13" customWidth="1"/>
    <col min="14859" max="15104" width="8.85546875" style="13"/>
    <col min="15105" max="15105" width="3.140625" style="13" customWidth="1"/>
    <col min="15106" max="15106" width="22.85546875" style="13" customWidth="1"/>
    <col min="15107" max="15113" width="8.85546875" style="13"/>
    <col min="15114" max="15114" width="2.7109375" style="13" customWidth="1"/>
    <col min="15115" max="15360" width="8.85546875" style="13"/>
    <col min="15361" max="15361" width="3.140625" style="13" customWidth="1"/>
    <col min="15362" max="15362" width="22.85546875" style="13" customWidth="1"/>
    <col min="15363" max="15369" width="8.85546875" style="13"/>
    <col min="15370" max="15370" width="2.7109375" style="13" customWidth="1"/>
    <col min="15371" max="15616" width="8.85546875" style="13"/>
    <col min="15617" max="15617" width="3.140625" style="13" customWidth="1"/>
    <col min="15618" max="15618" width="22.85546875" style="13" customWidth="1"/>
    <col min="15619" max="15625" width="8.85546875" style="13"/>
    <col min="15626" max="15626" width="2.7109375" style="13" customWidth="1"/>
    <col min="15627" max="15872" width="8.85546875" style="13"/>
    <col min="15873" max="15873" width="3.140625" style="13" customWidth="1"/>
    <col min="15874" max="15874" width="22.85546875" style="13" customWidth="1"/>
    <col min="15875" max="15881" width="8.85546875" style="13"/>
    <col min="15882" max="15882" width="2.7109375" style="13" customWidth="1"/>
    <col min="15883" max="16128" width="8.85546875" style="13"/>
    <col min="16129" max="16129" width="3.140625" style="13" customWidth="1"/>
    <col min="16130" max="16130" width="22.85546875" style="13" customWidth="1"/>
    <col min="16131" max="16137" width="8.85546875" style="13"/>
    <col min="16138" max="16138" width="2.7109375" style="13" customWidth="1"/>
    <col min="16139" max="16384" width="8.85546875" style="13"/>
  </cols>
  <sheetData>
    <row r="1" spans="1:10" x14ac:dyDescent="0.25">
      <c r="A1" s="1"/>
      <c r="B1" s="1"/>
      <c r="C1" s="1"/>
      <c r="D1" s="1"/>
      <c r="E1" s="1"/>
      <c r="F1" s="1"/>
      <c r="G1" s="1"/>
      <c r="H1" s="1"/>
      <c r="I1" s="1"/>
      <c r="J1" s="1"/>
    </row>
    <row r="2" spans="1:10" x14ac:dyDescent="0.25">
      <c r="A2" s="1"/>
      <c r="B2" s="3"/>
      <c r="C2" s="4"/>
      <c r="D2" s="4"/>
      <c r="E2" s="4"/>
      <c r="F2" s="4"/>
      <c r="G2" s="4"/>
      <c r="H2" s="4"/>
      <c r="I2" s="5"/>
      <c r="J2" s="1"/>
    </row>
    <row r="3" spans="1:10" ht="13.15" customHeight="1" x14ac:dyDescent="0.25">
      <c r="A3" s="1"/>
      <c r="B3" s="6"/>
      <c r="C3" s="7"/>
      <c r="D3" s="7"/>
      <c r="E3" s="372" t="s">
        <v>943</v>
      </c>
      <c r="F3" s="372"/>
      <c r="G3" s="372"/>
      <c r="H3" s="372"/>
      <c r="I3" s="8"/>
      <c r="J3" s="1"/>
    </row>
    <row r="4" spans="1:10" ht="27.75" customHeight="1" x14ac:dyDescent="0.25">
      <c r="A4" s="1"/>
      <c r="B4" s="6"/>
      <c r="C4" s="7"/>
      <c r="D4" s="7"/>
      <c r="E4" s="372" t="s">
        <v>956</v>
      </c>
      <c r="F4" s="372"/>
      <c r="G4" s="372"/>
      <c r="H4" s="372"/>
      <c r="I4" s="8"/>
      <c r="J4" s="1"/>
    </row>
    <row r="5" spans="1:10" ht="13.15" customHeight="1" x14ac:dyDescent="0.25">
      <c r="A5" s="1"/>
      <c r="B5" s="6"/>
      <c r="C5" s="7"/>
      <c r="D5" s="7"/>
      <c r="E5" s="372" t="s">
        <v>68</v>
      </c>
      <c r="F5" s="372"/>
      <c r="G5" s="372"/>
      <c r="H5" s="372"/>
      <c r="I5" s="8"/>
      <c r="J5" s="1"/>
    </row>
    <row r="6" spans="1:10" ht="13.15" customHeight="1" x14ac:dyDescent="0.25">
      <c r="A6" s="1"/>
      <c r="B6" s="6"/>
      <c r="C6" s="7"/>
      <c r="D6" s="7"/>
      <c r="E6" s="9"/>
      <c r="F6" s="9"/>
      <c r="G6" s="9"/>
      <c r="H6" s="9"/>
      <c r="I6" s="8"/>
      <c r="J6" s="1"/>
    </row>
    <row r="7" spans="1:10" x14ac:dyDescent="0.25">
      <c r="A7" s="1"/>
      <c r="B7" s="6"/>
      <c r="C7" s="7"/>
      <c r="D7" s="7"/>
      <c r="E7" s="7"/>
      <c r="F7" s="7"/>
      <c r="G7" s="7"/>
      <c r="H7" s="7"/>
      <c r="I7" s="8"/>
      <c r="J7" s="1"/>
    </row>
    <row r="8" spans="1:10" x14ac:dyDescent="0.25">
      <c r="A8" s="1"/>
      <c r="B8" s="373" t="s">
        <v>69</v>
      </c>
      <c r="C8" s="374"/>
      <c r="D8" s="374"/>
      <c r="E8" s="374"/>
      <c r="F8" s="374"/>
      <c r="G8" s="374"/>
      <c r="H8" s="374"/>
      <c r="I8" s="375"/>
      <c r="J8" s="1"/>
    </row>
    <row r="9" spans="1:10" x14ac:dyDescent="0.25">
      <c r="A9" s="1"/>
      <c r="B9" s="6"/>
      <c r="C9" s="7"/>
      <c r="D9" s="7"/>
      <c r="E9" s="7"/>
      <c r="F9" s="7"/>
      <c r="G9" s="7"/>
      <c r="H9" s="7"/>
      <c r="I9" s="8"/>
      <c r="J9" s="1"/>
    </row>
    <row r="10" spans="1:10" x14ac:dyDescent="0.25">
      <c r="A10" s="1"/>
      <c r="B10" s="10" t="s">
        <v>70</v>
      </c>
      <c r="C10" s="7"/>
      <c r="D10" s="7"/>
      <c r="E10" s="7"/>
      <c r="F10" s="7"/>
      <c r="G10" s="7"/>
      <c r="H10" s="7"/>
      <c r="I10" s="8"/>
      <c r="J10" s="1"/>
    </row>
    <row r="11" spans="1:10" x14ac:dyDescent="0.25">
      <c r="A11" s="1"/>
      <c r="B11" s="368" t="s">
        <v>944</v>
      </c>
      <c r="C11" s="363"/>
      <c r="D11" s="363"/>
      <c r="E11" s="363"/>
      <c r="F11" s="363"/>
      <c r="G11" s="363"/>
      <c r="H11" s="363"/>
      <c r="I11" s="364"/>
      <c r="J11" s="1"/>
    </row>
    <row r="12" spans="1:10" ht="39" customHeight="1" x14ac:dyDescent="0.25">
      <c r="A12" s="1"/>
      <c r="B12" s="11" t="s">
        <v>71</v>
      </c>
      <c r="C12" s="363" t="s">
        <v>945</v>
      </c>
      <c r="D12" s="363"/>
      <c r="E12" s="363"/>
      <c r="F12" s="363"/>
      <c r="G12" s="363"/>
      <c r="H12" s="363"/>
      <c r="I12" s="364"/>
      <c r="J12" s="1"/>
    </row>
    <row r="13" spans="1:10" ht="39" customHeight="1" x14ac:dyDescent="0.25">
      <c r="A13" s="1"/>
      <c r="B13" s="12" t="s">
        <v>940</v>
      </c>
      <c r="C13" s="363" t="s">
        <v>946</v>
      </c>
      <c r="D13" s="363"/>
      <c r="E13" s="363"/>
      <c r="F13" s="363"/>
      <c r="G13" s="363"/>
      <c r="H13" s="363"/>
      <c r="I13" s="364"/>
      <c r="J13" s="1"/>
    </row>
    <row r="14" spans="1:10" ht="37.5" customHeight="1" x14ac:dyDescent="0.25">
      <c r="A14" s="1"/>
      <c r="B14" s="12" t="s">
        <v>941</v>
      </c>
      <c r="C14" s="363" t="s">
        <v>947</v>
      </c>
      <c r="D14" s="363"/>
      <c r="E14" s="363"/>
      <c r="F14" s="363"/>
      <c r="G14" s="363"/>
      <c r="H14" s="363"/>
      <c r="I14" s="364"/>
      <c r="J14" s="1"/>
    </row>
    <row r="15" spans="1:10" x14ac:dyDescent="0.25">
      <c r="A15" s="1"/>
      <c r="B15" s="6"/>
      <c r="C15" s="7"/>
      <c r="D15" s="7"/>
      <c r="E15" s="7"/>
      <c r="F15" s="7"/>
      <c r="G15" s="7"/>
      <c r="H15" s="7"/>
      <c r="I15" s="8"/>
      <c r="J15" s="1"/>
    </row>
    <row r="16" spans="1:10" x14ac:dyDescent="0.25">
      <c r="A16" s="1"/>
      <c r="B16" s="369" t="s">
        <v>72</v>
      </c>
      <c r="C16" s="370"/>
      <c r="D16" s="370"/>
      <c r="E16" s="370"/>
      <c r="F16" s="370"/>
      <c r="G16" s="370"/>
      <c r="H16" s="370"/>
      <c r="I16" s="371"/>
      <c r="J16" s="1"/>
    </row>
    <row r="17" spans="1:11" ht="45" customHeight="1" x14ac:dyDescent="0.25">
      <c r="A17" s="1"/>
      <c r="B17" s="368" t="s">
        <v>73</v>
      </c>
      <c r="C17" s="363"/>
      <c r="D17" s="363"/>
      <c r="E17" s="363"/>
      <c r="F17" s="363"/>
      <c r="G17" s="363"/>
      <c r="H17" s="363"/>
      <c r="I17" s="364"/>
      <c r="J17" s="1"/>
      <c r="K17" s="14"/>
    </row>
    <row r="18" spans="1:11" ht="12.75" x14ac:dyDescent="0.25">
      <c r="A18" s="1"/>
      <c r="B18" s="365" t="s">
        <v>74</v>
      </c>
      <c r="C18" s="366"/>
      <c r="D18" s="366"/>
      <c r="E18" s="366"/>
      <c r="F18" s="366"/>
      <c r="G18" s="366"/>
      <c r="H18" s="366"/>
      <c r="I18" s="367"/>
      <c r="J18" s="1"/>
      <c r="K18" s="14"/>
    </row>
    <row r="19" spans="1:11" ht="30.6" customHeight="1" x14ac:dyDescent="0.25">
      <c r="A19" s="1"/>
      <c r="B19" s="368" t="s">
        <v>75</v>
      </c>
      <c r="C19" s="363"/>
      <c r="D19" s="363"/>
      <c r="E19" s="363"/>
      <c r="F19" s="363"/>
      <c r="G19" s="363"/>
      <c r="H19" s="363"/>
      <c r="I19" s="364"/>
      <c r="J19" s="1"/>
    </row>
    <row r="20" spans="1:11" ht="69" customHeight="1" x14ac:dyDescent="0.25">
      <c r="A20" s="1"/>
      <c r="B20" s="368" t="s">
        <v>76</v>
      </c>
      <c r="C20" s="363"/>
      <c r="D20" s="363"/>
      <c r="E20" s="363"/>
      <c r="F20" s="363"/>
      <c r="G20" s="363"/>
      <c r="H20" s="363"/>
      <c r="I20" s="364"/>
      <c r="J20" s="1"/>
    </row>
    <row r="21" spans="1:11" ht="19.899999999999999" customHeight="1" x14ac:dyDescent="0.25">
      <c r="A21" s="1"/>
      <c r="B21" s="368" t="s">
        <v>77</v>
      </c>
      <c r="C21" s="363"/>
      <c r="D21" s="363"/>
      <c r="E21" s="363"/>
      <c r="F21" s="363"/>
      <c r="G21" s="363"/>
      <c r="H21" s="363"/>
      <c r="I21" s="364"/>
      <c r="J21" s="1"/>
    </row>
    <row r="22" spans="1:11" ht="33" customHeight="1" x14ac:dyDescent="0.25">
      <c r="A22" s="1"/>
      <c r="B22" s="368" t="s">
        <v>78</v>
      </c>
      <c r="C22" s="363"/>
      <c r="D22" s="363"/>
      <c r="E22" s="363"/>
      <c r="F22" s="363"/>
      <c r="G22" s="363"/>
      <c r="H22" s="363"/>
      <c r="I22" s="364"/>
      <c r="J22" s="1"/>
    </row>
    <row r="23" spans="1:11" x14ac:dyDescent="0.25">
      <c r="A23" s="1"/>
      <c r="B23" s="368" t="s">
        <v>79</v>
      </c>
      <c r="C23" s="363"/>
      <c r="D23" s="363"/>
      <c r="E23" s="363"/>
      <c r="F23" s="363"/>
      <c r="G23" s="363"/>
      <c r="H23" s="363"/>
      <c r="I23" s="364"/>
      <c r="J23" s="1"/>
    </row>
    <row r="24" spans="1:11" x14ac:dyDescent="0.25">
      <c r="A24" s="1"/>
      <c r="B24" s="368" t="s">
        <v>80</v>
      </c>
      <c r="C24" s="363"/>
      <c r="D24" s="363"/>
      <c r="E24" s="363"/>
      <c r="F24" s="363"/>
      <c r="G24" s="363"/>
      <c r="H24" s="363"/>
      <c r="I24" s="364"/>
      <c r="J24" s="1"/>
    </row>
    <row r="25" spans="1:11" x14ac:dyDescent="0.25">
      <c r="A25" s="1"/>
      <c r="B25" s="368" t="s">
        <v>929</v>
      </c>
      <c r="C25" s="363"/>
      <c r="D25" s="363"/>
      <c r="E25" s="363"/>
      <c r="F25" s="363"/>
      <c r="G25" s="363"/>
      <c r="H25" s="363"/>
      <c r="I25" s="364"/>
      <c r="J25" s="1"/>
    </row>
    <row r="26" spans="1:11" x14ac:dyDescent="0.25">
      <c r="A26" s="1"/>
      <c r="B26" s="6"/>
      <c r="C26" s="7"/>
      <c r="D26" s="7"/>
      <c r="E26" s="7"/>
      <c r="F26" s="7"/>
      <c r="G26" s="7"/>
      <c r="H26" s="7"/>
      <c r="I26" s="8"/>
      <c r="J26" s="1"/>
    </row>
    <row r="27" spans="1:11" x14ac:dyDescent="0.25">
      <c r="A27" s="1"/>
      <c r="B27" s="369" t="s">
        <v>81</v>
      </c>
      <c r="C27" s="370"/>
      <c r="D27" s="370"/>
      <c r="E27" s="370"/>
      <c r="F27" s="370"/>
      <c r="G27" s="370"/>
      <c r="H27" s="370"/>
      <c r="I27" s="371"/>
      <c r="J27" s="1"/>
    </row>
    <row r="28" spans="1:11" ht="16.149999999999999" customHeight="1" x14ac:dyDescent="0.25">
      <c r="A28" s="1"/>
      <c r="B28" s="368" t="s">
        <v>82</v>
      </c>
      <c r="C28" s="363"/>
      <c r="D28" s="363"/>
      <c r="E28" s="363"/>
      <c r="F28" s="363"/>
      <c r="G28" s="363"/>
      <c r="H28" s="363"/>
      <c r="I28" s="364"/>
      <c r="J28" s="1"/>
    </row>
    <row r="29" spans="1:11" ht="16.149999999999999" customHeight="1" x14ac:dyDescent="0.25">
      <c r="A29" s="1"/>
      <c r="B29" s="368" t="s">
        <v>939</v>
      </c>
      <c r="C29" s="363"/>
      <c r="D29" s="363"/>
      <c r="E29" s="363"/>
      <c r="F29" s="363"/>
      <c r="G29" s="363"/>
      <c r="H29" s="363"/>
      <c r="I29" s="364"/>
      <c r="J29" s="1"/>
    </row>
    <row r="30" spans="1:11" ht="30" customHeight="1" x14ac:dyDescent="0.25">
      <c r="A30" s="1"/>
      <c r="B30" s="368" t="s">
        <v>957</v>
      </c>
      <c r="C30" s="363"/>
      <c r="D30" s="363"/>
      <c r="E30" s="363"/>
      <c r="F30" s="363"/>
      <c r="G30" s="363"/>
      <c r="H30" s="363"/>
      <c r="I30" s="364"/>
      <c r="J30" s="1"/>
    </row>
    <row r="31" spans="1:11" ht="54.6" customHeight="1" x14ac:dyDescent="0.25">
      <c r="A31" s="1"/>
      <c r="B31" s="368" t="s">
        <v>83</v>
      </c>
      <c r="C31" s="363"/>
      <c r="D31" s="363"/>
      <c r="E31" s="363"/>
      <c r="F31" s="363"/>
      <c r="G31" s="363"/>
      <c r="H31" s="363"/>
      <c r="I31" s="364"/>
      <c r="J31" s="1"/>
    </row>
    <row r="32" spans="1:11" ht="54.6" customHeight="1" x14ac:dyDescent="0.25">
      <c r="A32" s="1"/>
      <c r="B32" s="379" t="s">
        <v>910</v>
      </c>
      <c r="C32" s="380"/>
      <c r="D32" s="380"/>
      <c r="E32" s="380"/>
      <c r="F32" s="380"/>
      <c r="G32" s="380"/>
      <c r="H32" s="380"/>
      <c r="I32" s="381"/>
      <c r="J32" s="1"/>
    </row>
    <row r="33" spans="1:10" ht="31.5" customHeight="1" x14ac:dyDescent="0.25">
      <c r="A33" s="1"/>
      <c r="B33" s="368" t="s">
        <v>925</v>
      </c>
      <c r="C33" s="363"/>
      <c r="D33" s="363"/>
      <c r="E33" s="363"/>
      <c r="F33" s="363"/>
      <c r="G33" s="363"/>
      <c r="H33" s="363"/>
      <c r="I33" s="364"/>
      <c r="J33" s="1"/>
    </row>
    <row r="34" spans="1:10" ht="12.75" customHeight="1" x14ac:dyDescent="0.25">
      <c r="A34" s="1"/>
      <c r="B34" s="365" t="s">
        <v>926</v>
      </c>
      <c r="C34" s="366"/>
      <c r="D34" s="366"/>
      <c r="E34" s="366"/>
      <c r="F34" s="366"/>
      <c r="G34" s="366"/>
      <c r="H34" s="366"/>
      <c r="I34" s="367"/>
      <c r="J34" s="1"/>
    </row>
    <row r="35" spans="1:10" ht="9" customHeight="1" x14ac:dyDescent="0.25">
      <c r="A35" s="1"/>
      <c r="B35" s="15"/>
      <c r="C35" s="16"/>
      <c r="D35" s="16"/>
      <c r="E35" s="16"/>
      <c r="F35" s="16"/>
      <c r="G35" s="16"/>
      <c r="H35" s="16"/>
      <c r="I35" s="17"/>
      <c r="J35" s="1"/>
    </row>
    <row r="36" spans="1:10" ht="29.25" customHeight="1" x14ac:dyDescent="0.25">
      <c r="A36" s="1"/>
      <c r="B36" s="368" t="s">
        <v>84</v>
      </c>
      <c r="C36" s="363"/>
      <c r="D36" s="363"/>
      <c r="E36" s="363"/>
      <c r="F36" s="363"/>
      <c r="G36" s="363"/>
      <c r="H36" s="363"/>
      <c r="I36" s="364"/>
      <c r="J36" s="1"/>
    </row>
    <row r="37" spans="1:10" x14ac:dyDescent="0.25">
      <c r="A37" s="1"/>
      <c r="B37" s="376" t="s">
        <v>948</v>
      </c>
      <c r="C37" s="377"/>
      <c r="D37" s="377"/>
      <c r="E37" s="377"/>
      <c r="F37" s="377"/>
      <c r="G37" s="377"/>
      <c r="H37" s="377"/>
      <c r="I37" s="378"/>
      <c r="J37" s="1"/>
    </row>
    <row r="38" spans="1:10" x14ac:dyDescent="0.25">
      <c r="A38" s="1"/>
      <c r="B38" s="1"/>
      <c r="C38" s="1"/>
      <c r="D38" s="1"/>
      <c r="E38" s="1"/>
      <c r="F38" s="1"/>
      <c r="G38" s="1"/>
      <c r="H38" s="1"/>
      <c r="I38" s="1"/>
      <c r="J38" s="1"/>
    </row>
  </sheetData>
  <mergeCells count="28">
    <mergeCell ref="B21:I21"/>
    <mergeCell ref="B22:I22"/>
    <mergeCell ref="B23:I23"/>
    <mergeCell ref="B37:I37"/>
    <mergeCell ref="B27:I27"/>
    <mergeCell ref="B28:I28"/>
    <mergeCell ref="B29:I29"/>
    <mergeCell ref="B30:I30"/>
    <mergeCell ref="B31:I31"/>
    <mergeCell ref="B36:I36"/>
    <mergeCell ref="B32:I32"/>
    <mergeCell ref="B33:I33"/>
    <mergeCell ref="B34:I34"/>
    <mergeCell ref="B25:I25"/>
    <mergeCell ref="B24:I24"/>
    <mergeCell ref="E3:H3"/>
    <mergeCell ref="E4:H4"/>
    <mergeCell ref="E5:H5"/>
    <mergeCell ref="B8:I8"/>
    <mergeCell ref="B11:I11"/>
    <mergeCell ref="C12:I12"/>
    <mergeCell ref="B18:I18"/>
    <mergeCell ref="B19:I19"/>
    <mergeCell ref="B20:I20"/>
    <mergeCell ref="C13:I13"/>
    <mergeCell ref="C14:I14"/>
    <mergeCell ref="B16:I16"/>
    <mergeCell ref="B17:I17"/>
  </mergeCells>
  <hyperlinks>
    <hyperlink ref="B12" location="'Table 1 Demographics'!A1" display="Table 1 Demographics" xr:uid="{00000000-0004-0000-0000-000000000000}"/>
    <hyperlink ref="B14" location="'Table 3 Local Authorities'!A1" display="Table 3 Local Authorities" xr:uid="{00000000-0004-0000-0000-000002000000}"/>
    <hyperlink ref="B18" r:id="rId1" xr:uid="{00000000-0004-0000-0000-000003000000}"/>
    <hyperlink ref="B34:I34" r:id="rId2" display="For more details please see our website." xr:uid="{00000000-0004-0000-0000-000004000000}"/>
    <hyperlink ref="B37:I37" r:id="rId3" display="Technical Note" xr:uid="{6CF64A40-0CC9-44E5-B67F-5D012BFC56C0}"/>
    <hyperlink ref="B13" location="'Table 2 Regions and CSPs'!A1" display="Table 2 Regions and CSPs" xr:uid="{F9942A5D-4D0E-4F75-BD0D-49784966F8B4}"/>
  </hyperlinks>
  <pageMargins left="0.51181102362204722" right="0.51181102362204722" top="0.55118110236220474" bottom="0.55118110236220474" header="0.31496062992125984" footer="0.31496062992125984"/>
  <pageSetup paperSize="9" scale="88"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G96"/>
  <sheetViews>
    <sheetView showGridLines="0" zoomScale="98" zoomScaleNormal="98" workbookViewId="0">
      <pane xSplit="1" ySplit="7" topLeftCell="B8" activePane="bottomRight" state="frozen"/>
      <selection activeCell="B33" sqref="B33:I33"/>
      <selection pane="topRight" activeCell="B33" sqref="B33:I33"/>
      <selection pane="bottomLeft" activeCell="B33" sqref="B33:I33"/>
      <selection pane="bottomRight" activeCell="B8" sqref="B8"/>
    </sheetView>
  </sheetViews>
  <sheetFormatPr defaultColWidth="9.140625" defaultRowHeight="12" outlineLevelCol="1" x14ac:dyDescent="0.2"/>
  <cols>
    <col min="1" max="1" width="39.7109375" style="29" customWidth="1"/>
    <col min="2" max="2" width="15.42578125" style="28" customWidth="1"/>
    <col min="3" max="3" width="11.85546875" style="28" hidden="1" customWidth="1" outlineLevel="1"/>
    <col min="4" max="6" width="10" style="29" hidden="1" customWidth="1" outlineLevel="1"/>
    <col min="7" max="7" width="11.85546875" style="28" hidden="1" customWidth="1" outlineLevel="1"/>
    <col min="8" max="10" width="10" style="29" hidden="1" customWidth="1" outlineLevel="1"/>
    <col min="11" max="11" width="11.85546875" style="28" hidden="1" customWidth="1" outlineLevel="1"/>
    <col min="12" max="14" width="10" style="29" hidden="1" customWidth="1" outlineLevel="1"/>
    <col min="15" max="15" width="3.5703125" style="29" customWidth="1" collapsed="1"/>
    <col min="16" max="16" width="14.140625" style="28" customWidth="1"/>
    <col min="17" max="17" width="11.85546875" style="28" hidden="1" customWidth="1" outlineLevel="1"/>
    <col min="18" max="20" width="10" style="29" hidden="1" customWidth="1" outlineLevel="1"/>
    <col min="21" max="21" width="11.85546875" style="28" hidden="1" customWidth="1" outlineLevel="1"/>
    <col min="22" max="24" width="10" style="29" hidden="1" customWidth="1" outlineLevel="1"/>
    <col min="25" max="25" width="11.85546875" style="28" hidden="1" customWidth="1" outlineLevel="1"/>
    <col min="26" max="28" width="10" style="29" hidden="1" customWidth="1" outlineLevel="1"/>
    <col min="29" max="29" width="2.85546875" style="29" customWidth="1" collapsed="1"/>
    <col min="30" max="30" width="15.5703125" style="28" customWidth="1"/>
    <col min="31" max="31" width="11.85546875" style="28" customWidth="1" outlineLevel="1"/>
    <col min="32" max="34" width="10" style="29" customWidth="1" outlineLevel="1"/>
    <col min="35" max="35" width="11.85546875" style="28" customWidth="1" outlineLevel="1"/>
    <col min="36" max="38" width="10" style="29" customWidth="1" outlineLevel="1"/>
    <col min="39" max="39" width="11.85546875" style="28" customWidth="1" outlineLevel="1"/>
    <col min="40" max="42" width="10" style="29" customWidth="1" outlineLevel="1"/>
    <col min="43" max="43" width="9.140625" style="29"/>
    <col min="44" max="44" width="9.7109375" style="29" bestFit="1" customWidth="1"/>
    <col min="45" max="45" width="19.85546875" style="132" customWidth="1"/>
    <col min="46" max="46" width="9.7109375" style="29" bestFit="1" customWidth="1"/>
    <col min="47" max="47" width="19.85546875" style="132" customWidth="1"/>
    <col min="48" max="48" width="9.7109375" style="29" bestFit="1" customWidth="1"/>
    <col min="49" max="49" width="19.85546875" style="132" customWidth="1"/>
    <col min="50" max="50" width="9.140625" style="29"/>
    <col min="51" max="51" width="11.28515625" style="29" customWidth="1"/>
    <col min="52" max="52" width="19.85546875" style="132" customWidth="1"/>
    <col min="53" max="53" width="9.140625" style="29"/>
    <col min="54" max="54" width="19.85546875" style="132" customWidth="1"/>
    <col min="55" max="55" width="9.140625" style="29"/>
    <col min="56" max="56" width="19.85546875" style="132" customWidth="1"/>
    <col min="57" max="16384" width="9.140625" style="29"/>
  </cols>
  <sheetData>
    <row r="1" spans="1:56" ht="18" x14ac:dyDescent="0.2">
      <c r="A1" s="58" t="s">
        <v>893</v>
      </c>
      <c r="B1" s="59"/>
      <c r="C1" s="22"/>
      <c r="D1" s="23"/>
      <c r="E1" s="23"/>
      <c r="F1" s="23"/>
      <c r="G1" s="22"/>
      <c r="H1" s="23"/>
      <c r="I1" s="23"/>
      <c r="J1" s="23"/>
      <c r="K1" s="22"/>
      <c r="L1" s="23"/>
      <c r="M1" s="23"/>
      <c r="N1" s="23"/>
      <c r="O1" s="23"/>
      <c r="P1" s="22"/>
      <c r="Q1" s="22"/>
      <c r="R1" s="23"/>
      <c r="S1" s="23"/>
      <c r="T1" s="23"/>
      <c r="U1" s="22"/>
      <c r="V1" s="23"/>
      <c r="W1" s="23"/>
      <c r="X1" s="23"/>
      <c r="Y1" s="22"/>
      <c r="Z1" s="23"/>
      <c r="AA1" s="23"/>
      <c r="AB1" s="23"/>
      <c r="AC1" s="23"/>
      <c r="AD1" s="22"/>
      <c r="AE1" s="22"/>
      <c r="AF1" s="23"/>
      <c r="AG1" s="23"/>
      <c r="AH1" s="23"/>
      <c r="AI1" s="22"/>
      <c r="AJ1" s="23"/>
      <c r="AK1" s="23"/>
      <c r="AL1" s="23"/>
      <c r="AM1" s="22"/>
      <c r="AN1" s="23"/>
      <c r="AO1" s="23"/>
      <c r="AP1" s="23"/>
    </row>
    <row r="2" spans="1:56" ht="15.75" x14ac:dyDescent="0.2">
      <c r="A2" s="58" t="s">
        <v>90</v>
      </c>
      <c r="B2" s="59"/>
      <c r="C2" s="24"/>
      <c r="D2" s="25"/>
      <c r="E2" s="25"/>
      <c r="F2" s="25"/>
      <c r="G2" s="24"/>
      <c r="H2" s="25"/>
      <c r="I2" s="25"/>
      <c r="J2" s="25"/>
      <c r="K2" s="24"/>
      <c r="L2" s="25"/>
      <c r="M2" s="25"/>
      <c r="N2" s="25"/>
      <c r="O2" s="25"/>
      <c r="P2" s="24"/>
      <c r="Q2" s="24"/>
      <c r="R2" s="25"/>
      <c r="S2" s="25"/>
      <c r="T2" s="25"/>
      <c r="U2" s="24"/>
      <c r="V2" s="25"/>
      <c r="W2" s="25"/>
      <c r="X2" s="25"/>
      <c r="Y2" s="24"/>
      <c r="Z2" s="25"/>
      <c r="AA2" s="25"/>
      <c r="AB2" s="25"/>
      <c r="AC2" s="25"/>
      <c r="AD2" s="24" t="s">
        <v>931</v>
      </c>
      <c r="AE2" s="24"/>
      <c r="AF2" s="25"/>
      <c r="AG2" s="25"/>
      <c r="AH2" s="25"/>
      <c r="AI2" s="24"/>
      <c r="AJ2" s="25"/>
      <c r="AK2" s="25"/>
      <c r="AL2" s="25"/>
      <c r="AM2" s="24"/>
      <c r="AN2" s="25"/>
      <c r="AO2" s="25"/>
      <c r="AP2" s="25"/>
    </row>
    <row r="3" spans="1:56" ht="15" x14ac:dyDescent="0.2">
      <c r="A3" s="60" t="s">
        <v>958</v>
      </c>
      <c r="B3" s="61"/>
      <c r="C3" s="24"/>
      <c r="D3" s="196"/>
      <c r="E3" s="196"/>
      <c r="F3" s="196"/>
      <c r="G3" s="24"/>
      <c r="H3" s="196"/>
      <c r="I3" s="196"/>
      <c r="J3" s="196"/>
      <c r="K3" s="24"/>
      <c r="L3" s="196"/>
      <c r="M3" s="196"/>
      <c r="N3" s="196"/>
      <c r="O3" s="25"/>
      <c r="P3" s="24"/>
      <c r="Q3" s="24"/>
      <c r="R3" s="24"/>
      <c r="S3" s="24"/>
      <c r="T3" s="24"/>
      <c r="U3" s="24"/>
      <c r="V3" s="168"/>
      <c r="W3" s="168"/>
      <c r="X3" s="168"/>
      <c r="Y3" s="24"/>
      <c r="Z3" s="168"/>
      <c r="AA3" s="168"/>
      <c r="AB3" s="168"/>
      <c r="AC3" s="25"/>
      <c r="AD3" s="24"/>
      <c r="AE3" s="24"/>
      <c r="AF3" s="25"/>
      <c r="AG3" s="25"/>
      <c r="AH3" s="25"/>
      <c r="AI3" s="24"/>
      <c r="AJ3" s="25"/>
      <c r="AK3" s="25"/>
      <c r="AL3" s="25"/>
      <c r="AM3" s="24"/>
      <c r="AN3" s="25"/>
      <c r="AO3" s="25"/>
      <c r="AP3" s="25"/>
    </row>
    <row r="4" spans="1:56" ht="36.75" customHeight="1" x14ac:dyDescent="0.2">
      <c r="A4" s="314"/>
      <c r="B4" s="386" t="s">
        <v>949</v>
      </c>
      <c r="C4" s="387"/>
      <c r="D4" s="387"/>
      <c r="E4" s="387"/>
      <c r="F4" s="387"/>
      <c r="G4" s="387"/>
      <c r="H4" s="387"/>
      <c r="I4" s="387"/>
      <c r="J4" s="387"/>
      <c r="K4" s="387"/>
      <c r="L4" s="387"/>
      <c r="M4" s="387"/>
      <c r="N4" s="388"/>
      <c r="O4" s="311"/>
      <c r="P4" s="386" t="s">
        <v>950</v>
      </c>
      <c r="Q4" s="387"/>
      <c r="R4" s="387"/>
      <c r="S4" s="387"/>
      <c r="T4" s="387"/>
      <c r="U4" s="387"/>
      <c r="V4" s="387"/>
      <c r="W4" s="387"/>
      <c r="X4" s="387"/>
      <c r="Y4" s="387"/>
      <c r="Z4" s="387"/>
      <c r="AA4" s="387"/>
      <c r="AB4" s="388"/>
      <c r="AC4" s="312"/>
      <c r="AD4" s="386" t="s">
        <v>951</v>
      </c>
      <c r="AE4" s="387"/>
      <c r="AF4" s="387"/>
      <c r="AG4" s="387"/>
      <c r="AH4" s="387"/>
      <c r="AI4" s="387"/>
      <c r="AJ4" s="387"/>
      <c r="AK4" s="387"/>
      <c r="AL4" s="387"/>
      <c r="AM4" s="387"/>
      <c r="AN4" s="387"/>
      <c r="AO4" s="387"/>
      <c r="AP4" s="388"/>
      <c r="AQ4" s="313"/>
      <c r="AR4" s="402" t="s">
        <v>952</v>
      </c>
      <c r="AS4" s="403"/>
      <c r="AT4" s="403"/>
      <c r="AU4" s="403"/>
      <c r="AV4" s="403"/>
      <c r="AW4" s="404"/>
      <c r="AY4" s="402" t="s">
        <v>908</v>
      </c>
      <c r="AZ4" s="403"/>
      <c r="BA4" s="403"/>
      <c r="BB4" s="403"/>
      <c r="BC4" s="403"/>
      <c r="BD4" s="404"/>
    </row>
    <row r="5" spans="1:56" ht="30" customHeight="1" x14ac:dyDescent="0.2">
      <c r="A5" s="315"/>
      <c r="B5" s="399" t="s">
        <v>0</v>
      </c>
      <c r="C5" s="389" t="s">
        <v>86</v>
      </c>
      <c r="D5" s="390"/>
      <c r="E5" s="390"/>
      <c r="F5" s="391"/>
      <c r="G5" s="389" t="s">
        <v>97</v>
      </c>
      <c r="H5" s="390"/>
      <c r="I5" s="390"/>
      <c r="J5" s="391"/>
      <c r="K5" s="389" t="s">
        <v>98</v>
      </c>
      <c r="L5" s="390"/>
      <c r="M5" s="390"/>
      <c r="N5" s="391"/>
      <c r="O5" s="46"/>
      <c r="P5" s="399" t="s">
        <v>0</v>
      </c>
      <c r="Q5" s="389" t="s">
        <v>86</v>
      </c>
      <c r="R5" s="390"/>
      <c r="S5" s="390"/>
      <c r="T5" s="391"/>
      <c r="U5" s="389" t="s">
        <v>97</v>
      </c>
      <c r="V5" s="390"/>
      <c r="W5" s="390"/>
      <c r="X5" s="391"/>
      <c r="Y5" s="389" t="s">
        <v>98</v>
      </c>
      <c r="Z5" s="390"/>
      <c r="AA5" s="390"/>
      <c r="AB5" s="391"/>
      <c r="AC5" s="155" t="s">
        <v>930</v>
      </c>
      <c r="AD5" s="399" t="s">
        <v>0</v>
      </c>
      <c r="AE5" s="389" t="s">
        <v>86</v>
      </c>
      <c r="AF5" s="390"/>
      <c r="AG5" s="390"/>
      <c r="AH5" s="391"/>
      <c r="AI5" s="389" t="s">
        <v>97</v>
      </c>
      <c r="AJ5" s="390"/>
      <c r="AK5" s="390"/>
      <c r="AL5" s="391"/>
      <c r="AM5" s="389" t="s">
        <v>98</v>
      </c>
      <c r="AN5" s="390"/>
      <c r="AO5" s="390"/>
      <c r="AP5" s="391"/>
      <c r="AR5" s="382" t="s">
        <v>86</v>
      </c>
      <c r="AS5" s="383"/>
      <c r="AT5" s="382" t="s">
        <v>97</v>
      </c>
      <c r="AU5" s="383"/>
      <c r="AV5" s="382" t="s">
        <v>98</v>
      </c>
      <c r="AW5" s="383"/>
      <c r="AY5" s="382" t="s">
        <v>86</v>
      </c>
      <c r="AZ5" s="383"/>
      <c r="BA5" s="382" t="s">
        <v>97</v>
      </c>
      <c r="BB5" s="383"/>
      <c r="BC5" s="382" t="s">
        <v>98</v>
      </c>
      <c r="BD5" s="383"/>
    </row>
    <row r="6" spans="1:56" ht="12" customHeight="1" x14ac:dyDescent="0.2">
      <c r="A6" s="316"/>
      <c r="B6" s="400"/>
      <c r="C6" s="396" t="s">
        <v>1</v>
      </c>
      <c r="D6" s="392" t="s">
        <v>2</v>
      </c>
      <c r="E6" s="394" t="s">
        <v>87</v>
      </c>
      <c r="F6" s="395"/>
      <c r="G6" s="396" t="s">
        <v>1</v>
      </c>
      <c r="H6" s="392" t="s">
        <v>2</v>
      </c>
      <c r="I6" s="394" t="s">
        <v>87</v>
      </c>
      <c r="J6" s="395"/>
      <c r="K6" s="396" t="s">
        <v>1</v>
      </c>
      <c r="L6" s="392" t="s">
        <v>2</v>
      </c>
      <c r="M6" s="394" t="s">
        <v>87</v>
      </c>
      <c r="N6" s="395"/>
      <c r="O6" s="46"/>
      <c r="P6" s="400"/>
      <c r="Q6" s="396" t="s">
        <v>1</v>
      </c>
      <c r="R6" s="392" t="s">
        <v>2</v>
      </c>
      <c r="S6" s="394" t="s">
        <v>87</v>
      </c>
      <c r="T6" s="395"/>
      <c r="U6" s="396" t="s">
        <v>1</v>
      </c>
      <c r="V6" s="392" t="s">
        <v>2</v>
      </c>
      <c r="W6" s="394" t="s">
        <v>87</v>
      </c>
      <c r="X6" s="395"/>
      <c r="Y6" s="396" t="s">
        <v>1</v>
      </c>
      <c r="Z6" s="392" t="s">
        <v>2</v>
      </c>
      <c r="AA6" s="394" t="s">
        <v>87</v>
      </c>
      <c r="AB6" s="395"/>
      <c r="AC6" s="156"/>
      <c r="AD6" s="400"/>
      <c r="AE6" s="396" t="s">
        <v>1</v>
      </c>
      <c r="AF6" s="392" t="s">
        <v>2</v>
      </c>
      <c r="AG6" s="394" t="s">
        <v>87</v>
      </c>
      <c r="AH6" s="395"/>
      <c r="AI6" s="396" t="s">
        <v>1</v>
      </c>
      <c r="AJ6" s="392" t="s">
        <v>2</v>
      </c>
      <c r="AK6" s="394" t="s">
        <v>87</v>
      </c>
      <c r="AL6" s="395"/>
      <c r="AM6" s="396" t="s">
        <v>1</v>
      </c>
      <c r="AN6" s="392" t="s">
        <v>2</v>
      </c>
      <c r="AO6" s="394" t="s">
        <v>87</v>
      </c>
      <c r="AP6" s="395"/>
      <c r="AR6" s="384"/>
      <c r="AS6" s="385"/>
      <c r="AT6" s="384"/>
      <c r="AU6" s="385"/>
      <c r="AV6" s="384"/>
      <c r="AW6" s="385"/>
      <c r="AY6" s="384"/>
      <c r="AZ6" s="385"/>
      <c r="BA6" s="384"/>
      <c r="BB6" s="385"/>
      <c r="BC6" s="384"/>
      <c r="BD6" s="385"/>
    </row>
    <row r="7" spans="1:56" x14ac:dyDescent="0.2">
      <c r="A7" s="317"/>
      <c r="B7" s="401"/>
      <c r="C7" s="397"/>
      <c r="D7" s="393"/>
      <c r="E7" s="26" t="s">
        <v>88</v>
      </c>
      <c r="F7" s="27" t="s">
        <v>89</v>
      </c>
      <c r="G7" s="397"/>
      <c r="H7" s="393"/>
      <c r="I7" s="26" t="s">
        <v>88</v>
      </c>
      <c r="J7" s="27" t="s">
        <v>89</v>
      </c>
      <c r="K7" s="397"/>
      <c r="L7" s="393"/>
      <c r="M7" s="26" t="s">
        <v>88</v>
      </c>
      <c r="N7" s="27" t="s">
        <v>89</v>
      </c>
      <c r="O7" s="47"/>
      <c r="P7" s="401"/>
      <c r="Q7" s="397"/>
      <c r="R7" s="393"/>
      <c r="S7" s="26" t="s">
        <v>88</v>
      </c>
      <c r="T7" s="27" t="s">
        <v>89</v>
      </c>
      <c r="U7" s="397"/>
      <c r="V7" s="393"/>
      <c r="W7" s="26" t="s">
        <v>88</v>
      </c>
      <c r="X7" s="27" t="s">
        <v>89</v>
      </c>
      <c r="Y7" s="397"/>
      <c r="Z7" s="393"/>
      <c r="AA7" s="26" t="s">
        <v>88</v>
      </c>
      <c r="AB7" s="27" t="s">
        <v>89</v>
      </c>
      <c r="AC7" s="157"/>
      <c r="AD7" s="401"/>
      <c r="AE7" s="397"/>
      <c r="AF7" s="393"/>
      <c r="AG7" s="26" t="s">
        <v>88</v>
      </c>
      <c r="AH7" s="27" t="s">
        <v>89</v>
      </c>
      <c r="AI7" s="397"/>
      <c r="AJ7" s="393"/>
      <c r="AK7" s="26" t="s">
        <v>88</v>
      </c>
      <c r="AL7" s="27" t="s">
        <v>89</v>
      </c>
      <c r="AM7" s="397"/>
      <c r="AN7" s="393"/>
      <c r="AO7" s="26" t="s">
        <v>88</v>
      </c>
      <c r="AP7" s="27" t="s">
        <v>89</v>
      </c>
      <c r="AR7" s="138" t="s">
        <v>85</v>
      </c>
      <c r="AS7" s="139" t="s">
        <v>67</v>
      </c>
      <c r="AT7" s="138" t="s">
        <v>85</v>
      </c>
      <c r="AU7" s="139" t="s">
        <v>67</v>
      </c>
      <c r="AV7" s="138" t="s">
        <v>85</v>
      </c>
      <c r="AW7" s="139" t="s">
        <v>67</v>
      </c>
      <c r="AY7" s="138" t="s">
        <v>85</v>
      </c>
      <c r="AZ7" s="139" t="s">
        <v>67</v>
      </c>
      <c r="BA7" s="138" t="s">
        <v>85</v>
      </c>
      <c r="BB7" s="139" t="s">
        <v>67</v>
      </c>
      <c r="BC7" s="138" t="s">
        <v>85</v>
      </c>
      <c r="BD7" s="139" t="s">
        <v>67</v>
      </c>
    </row>
    <row r="8" spans="1:56" s="56" customFormat="1" x14ac:dyDescent="0.2">
      <c r="A8" s="318" t="s">
        <v>91</v>
      </c>
      <c r="B8" s="109">
        <v>198911</v>
      </c>
      <c r="C8" s="110">
        <v>27549400</v>
      </c>
      <c r="D8" s="120">
        <v>0.62070000000000003</v>
      </c>
      <c r="E8" s="120">
        <v>0.61750000000000005</v>
      </c>
      <c r="F8" s="120">
        <v>0.624</v>
      </c>
      <c r="G8" s="110">
        <v>5482500</v>
      </c>
      <c r="H8" s="120">
        <v>0.1235</v>
      </c>
      <c r="I8" s="120">
        <v>0.12139999999999999</v>
      </c>
      <c r="J8" s="120">
        <v>0.12570000000000001</v>
      </c>
      <c r="K8" s="110">
        <v>11349300</v>
      </c>
      <c r="L8" s="120">
        <v>0.25569999999999998</v>
      </c>
      <c r="M8" s="120">
        <v>0.25280000000000002</v>
      </c>
      <c r="N8" s="121">
        <v>0.25869999999999999</v>
      </c>
      <c r="O8" s="118"/>
      <c r="P8" s="109">
        <v>196635</v>
      </c>
      <c r="Q8" s="110">
        <v>27658700</v>
      </c>
      <c r="R8" s="120">
        <v>0.61819999999999997</v>
      </c>
      <c r="S8" s="120">
        <v>0.61519999999999997</v>
      </c>
      <c r="T8" s="120">
        <v>0.62129999999999996</v>
      </c>
      <c r="U8" s="110">
        <v>5595000</v>
      </c>
      <c r="V8" s="120">
        <v>0.12509999999999999</v>
      </c>
      <c r="W8" s="120">
        <v>0.123</v>
      </c>
      <c r="X8" s="120">
        <v>0.12709999999999999</v>
      </c>
      <c r="Y8" s="110">
        <v>11485300</v>
      </c>
      <c r="Z8" s="120">
        <v>0.25669999999999998</v>
      </c>
      <c r="AA8" s="120">
        <v>0.254</v>
      </c>
      <c r="AB8" s="121">
        <v>0.25950000000000001</v>
      </c>
      <c r="AC8" s="115"/>
      <c r="AD8" s="109">
        <v>179747</v>
      </c>
      <c r="AE8" s="110">
        <v>28156800</v>
      </c>
      <c r="AF8" s="120">
        <v>0.626</v>
      </c>
      <c r="AG8" s="120">
        <v>0.62270000000000003</v>
      </c>
      <c r="AH8" s="120">
        <v>0.62919999999999998</v>
      </c>
      <c r="AI8" s="110">
        <v>5524400</v>
      </c>
      <c r="AJ8" s="120">
        <v>0.12280000000000001</v>
      </c>
      <c r="AK8" s="120">
        <v>0.1206</v>
      </c>
      <c r="AL8" s="120">
        <v>0.125</v>
      </c>
      <c r="AM8" s="110">
        <v>11300300</v>
      </c>
      <c r="AN8" s="120">
        <v>0.25119999999999998</v>
      </c>
      <c r="AO8" s="120">
        <v>0.24829999999999999</v>
      </c>
      <c r="AP8" s="121">
        <v>0.25419999999999998</v>
      </c>
      <c r="AQ8" s="29"/>
      <c r="AR8" s="246">
        <v>5.1999999999999998E-3</v>
      </c>
      <c r="AS8" s="206" t="s">
        <v>938</v>
      </c>
      <c r="AT8" s="246">
        <v>-6.9999999999999999E-4</v>
      </c>
      <c r="AU8" s="206" t="s">
        <v>942</v>
      </c>
      <c r="AV8" s="246">
        <v>-4.4999999999999997E-3</v>
      </c>
      <c r="AW8" s="206" t="s">
        <v>936</v>
      </c>
      <c r="AY8" s="257">
        <v>7.7000000000000002E-3</v>
      </c>
      <c r="AZ8" s="204" t="s">
        <v>938</v>
      </c>
      <c r="BA8" s="257">
        <v>-2.2000000000000001E-3</v>
      </c>
      <c r="BB8" s="204" t="s">
        <v>942</v>
      </c>
      <c r="BC8" s="257">
        <v>-5.4999999999999997E-3</v>
      </c>
      <c r="BD8" s="206" t="s">
        <v>936</v>
      </c>
    </row>
    <row r="9" spans="1:56" x14ac:dyDescent="0.2">
      <c r="A9" s="319"/>
      <c r="B9" s="113"/>
      <c r="C9" s="114"/>
      <c r="D9" s="120"/>
      <c r="E9" s="120"/>
      <c r="F9" s="120"/>
      <c r="G9" s="125"/>
      <c r="H9" s="120"/>
      <c r="I9" s="120"/>
      <c r="J9" s="120"/>
      <c r="K9" s="125"/>
      <c r="L9" s="120"/>
      <c r="M9" s="120"/>
      <c r="N9" s="121"/>
      <c r="O9" s="118"/>
      <c r="P9" s="113"/>
      <c r="Q9" s="114"/>
      <c r="R9" s="120"/>
      <c r="S9" s="120"/>
      <c r="T9" s="120"/>
      <c r="U9" s="125"/>
      <c r="V9" s="120"/>
      <c r="W9" s="120"/>
      <c r="X9" s="120"/>
      <c r="Y9" s="125"/>
      <c r="Z9" s="120"/>
      <c r="AA9" s="120"/>
      <c r="AB9" s="121"/>
      <c r="AC9" s="198"/>
      <c r="AD9" s="113"/>
      <c r="AE9" s="114"/>
      <c r="AF9" s="120"/>
      <c r="AG9" s="120"/>
      <c r="AH9" s="120"/>
      <c r="AI9" s="125"/>
      <c r="AJ9" s="120"/>
      <c r="AK9" s="120"/>
      <c r="AL9" s="120"/>
      <c r="AM9" s="125"/>
      <c r="AN9" s="120"/>
      <c r="AO9" s="120"/>
      <c r="AP9" s="121"/>
      <c r="AR9" s="246"/>
      <c r="AS9" s="206"/>
      <c r="AT9" s="246"/>
      <c r="AU9" s="206" t="s">
        <v>937</v>
      </c>
      <c r="AV9" s="246"/>
      <c r="AW9" s="206"/>
      <c r="AY9" s="259"/>
      <c r="AZ9" s="204"/>
      <c r="BA9" s="257"/>
      <c r="BB9" s="204"/>
      <c r="BC9" s="257"/>
      <c r="BD9" s="206"/>
    </row>
    <row r="10" spans="1:56" x14ac:dyDescent="0.2">
      <c r="A10" s="319" t="s">
        <v>92</v>
      </c>
      <c r="B10" s="113"/>
      <c r="C10" s="114"/>
      <c r="D10" s="120"/>
      <c r="E10" s="120"/>
      <c r="F10" s="120"/>
      <c r="G10" s="125"/>
      <c r="H10" s="120"/>
      <c r="I10" s="120"/>
      <c r="J10" s="120"/>
      <c r="K10" s="125"/>
      <c r="L10" s="120"/>
      <c r="M10" s="120"/>
      <c r="N10" s="121"/>
      <c r="O10" s="118"/>
      <c r="P10" s="113"/>
      <c r="Q10" s="114"/>
      <c r="R10" s="120"/>
      <c r="S10" s="120"/>
      <c r="T10" s="120"/>
      <c r="U10" s="125"/>
      <c r="V10" s="120"/>
      <c r="W10" s="120"/>
      <c r="X10" s="120"/>
      <c r="Y10" s="125"/>
      <c r="Z10" s="120"/>
      <c r="AA10" s="120"/>
      <c r="AB10" s="121"/>
      <c r="AC10" s="198"/>
      <c r="AD10" s="113"/>
      <c r="AE10" s="114"/>
      <c r="AF10" s="120"/>
      <c r="AG10" s="120"/>
      <c r="AH10" s="120"/>
      <c r="AI10" s="125"/>
      <c r="AJ10" s="120"/>
      <c r="AK10" s="120"/>
      <c r="AL10" s="120"/>
      <c r="AM10" s="125"/>
      <c r="AN10" s="120"/>
      <c r="AO10" s="120"/>
      <c r="AP10" s="121"/>
      <c r="AR10" s="246"/>
      <c r="AS10" s="206"/>
      <c r="AT10" s="246"/>
      <c r="AU10" s="206" t="s">
        <v>937</v>
      </c>
      <c r="AV10" s="246"/>
      <c r="AW10" s="206"/>
      <c r="AY10" s="257"/>
      <c r="AZ10" s="204"/>
      <c r="BA10" s="257"/>
      <c r="BB10" s="204"/>
      <c r="BC10" s="257"/>
      <c r="BD10" s="206"/>
    </row>
    <row r="11" spans="1:56" s="56" customFormat="1" x14ac:dyDescent="0.2">
      <c r="A11" s="320" t="s">
        <v>3</v>
      </c>
      <c r="B11" s="113">
        <v>87607</v>
      </c>
      <c r="C11" s="114">
        <v>13952600</v>
      </c>
      <c r="D11" s="120">
        <v>0.64510000000000001</v>
      </c>
      <c r="E11" s="120">
        <v>0.64019999999999999</v>
      </c>
      <c r="F11" s="120">
        <v>0.65010000000000001</v>
      </c>
      <c r="G11" s="114">
        <v>2444800</v>
      </c>
      <c r="H11" s="120">
        <v>0.1129</v>
      </c>
      <c r="I11" s="120">
        <v>0.10979999999999999</v>
      </c>
      <c r="J11" s="120">
        <v>0.11609999999999999</v>
      </c>
      <c r="K11" s="114">
        <v>5257200</v>
      </c>
      <c r="L11" s="120">
        <v>0.2419</v>
      </c>
      <c r="M11" s="120">
        <v>0.23760000000000001</v>
      </c>
      <c r="N11" s="121">
        <v>0.24640000000000001</v>
      </c>
      <c r="O11" s="118"/>
      <c r="P11" s="113">
        <v>86635</v>
      </c>
      <c r="Q11" s="114">
        <v>14005200</v>
      </c>
      <c r="R11" s="120">
        <v>0.64180000000000004</v>
      </c>
      <c r="S11" s="120">
        <v>0.63719999999999999</v>
      </c>
      <c r="T11" s="120">
        <v>0.64639999999999997</v>
      </c>
      <c r="U11" s="114">
        <v>2496800</v>
      </c>
      <c r="V11" s="120">
        <v>0.1144</v>
      </c>
      <c r="W11" s="120">
        <v>0.1113</v>
      </c>
      <c r="X11" s="120">
        <v>0.11749999999999999</v>
      </c>
      <c r="Y11" s="114">
        <v>5333500</v>
      </c>
      <c r="Z11" s="120">
        <v>0.24379999999999999</v>
      </c>
      <c r="AA11" s="120">
        <v>0.2397</v>
      </c>
      <c r="AB11" s="121">
        <v>0.24790000000000001</v>
      </c>
      <c r="AC11" s="115"/>
      <c r="AD11" s="113">
        <v>79451</v>
      </c>
      <c r="AE11" s="114">
        <v>14197500</v>
      </c>
      <c r="AF11" s="120">
        <v>0.64680000000000004</v>
      </c>
      <c r="AG11" s="120">
        <v>0.64180000000000004</v>
      </c>
      <c r="AH11" s="120">
        <v>0.65180000000000005</v>
      </c>
      <c r="AI11" s="114">
        <v>2490500</v>
      </c>
      <c r="AJ11" s="120">
        <v>0.1134</v>
      </c>
      <c r="AK11" s="120">
        <v>0.1101</v>
      </c>
      <c r="AL11" s="120">
        <v>0.1167</v>
      </c>
      <c r="AM11" s="114">
        <v>5281400</v>
      </c>
      <c r="AN11" s="120">
        <v>0.23980000000000001</v>
      </c>
      <c r="AO11" s="120">
        <v>0.2354</v>
      </c>
      <c r="AP11" s="121">
        <v>0.2442</v>
      </c>
      <c r="AQ11" s="29"/>
      <c r="AR11" s="246">
        <v>1.6999999999999999E-3</v>
      </c>
      <c r="AS11" s="204" t="s">
        <v>942</v>
      </c>
      <c r="AT11" s="246">
        <v>5.0000000000000001E-4</v>
      </c>
      <c r="AU11" s="204" t="s">
        <v>942</v>
      </c>
      <c r="AV11" s="246">
        <v>-2.2000000000000001E-3</v>
      </c>
      <c r="AW11" s="206" t="s">
        <v>942</v>
      </c>
      <c r="AY11" s="257">
        <v>5.0000000000000001E-3</v>
      </c>
      <c r="AZ11" s="204" t="s">
        <v>942</v>
      </c>
      <c r="BA11" s="257">
        <v>-1E-3</v>
      </c>
      <c r="BB11" s="204" t="s">
        <v>942</v>
      </c>
      <c r="BC11" s="257">
        <v>-4.0000000000000001E-3</v>
      </c>
      <c r="BD11" s="206" t="s">
        <v>942</v>
      </c>
    </row>
    <row r="12" spans="1:56" s="56" customFormat="1" x14ac:dyDescent="0.2">
      <c r="A12" s="320" t="s">
        <v>4</v>
      </c>
      <c r="B12" s="113">
        <v>110847</v>
      </c>
      <c r="C12" s="114">
        <v>13596500</v>
      </c>
      <c r="D12" s="120">
        <v>0.59909999999999997</v>
      </c>
      <c r="E12" s="120">
        <v>0.5948</v>
      </c>
      <c r="F12" s="120">
        <v>0.60340000000000005</v>
      </c>
      <c r="G12" s="114">
        <v>3037000</v>
      </c>
      <c r="H12" s="120">
        <v>0.13370000000000001</v>
      </c>
      <c r="I12" s="120">
        <v>0.1308</v>
      </c>
      <c r="J12" s="120">
        <v>0.13669999999999999</v>
      </c>
      <c r="K12" s="114">
        <v>6092100</v>
      </c>
      <c r="L12" s="120">
        <v>0.26719999999999999</v>
      </c>
      <c r="M12" s="120">
        <v>0.26329999999999998</v>
      </c>
      <c r="N12" s="121">
        <v>0.27110000000000001</v>
      </c>
      <c r="O12" s="118"/>
      <c r="P12" s="113">
        <v>109741</v>
      </c>
      <c r="Q12" s="114">
        <v>13653500</v>
      </c>
      <c r="R12" s="120">
        <v>0.59650000000000003</v>
      </c>
      <c r="S12" s="120">
        <v>0.59250000000000003</v>
      </c>
      <c r="T12" s="120">
        <v>0.60060000000000002</v>
      </c>
      <c r="U12" s="114">
        <v>3098200</v>
      </c>
      <c r="V12" s="120">
        <v>0.1353</v>
      </c>
      <c r="W12" s="120">
        <v>0.1326</v>
      </c>
      <c r="X12" s="120">
        <v>0.1381</v>
      </c>
      <c r="Y12" s="114">
        <v>6151800</v>
      </c>
      <c r="Z12" s="120">
        <v>0.2681</v>
      </c>
      <c r="AA12" s="120">
        <v>0.26450000000000001</v>
      </c>
      <c r="AB12" s="121">
        <v>0.27179999999999999</v>
      </c>
      <c r="AC12" s="115"/>
      <c r="AD12" s="113">
        <v>99916</v>
      </c>
      <c r="AE12" s="114">
        <v>13939500</v>
      </c>
      <c r="AF12" s="120">
        <v>0.60729999999999995</v>
      </c>
      <c r="AG12" s="120">
        <v>0.60299999999999998</v>
      </c>
      <c r="AH12" s="120">
        <v>0.61160000000000003</v>
      </c>
      <c r="AI12" s="114">
        <v>3029800</v>
      </c>
      <c r="AJ12" s="120">
        <v>0.13189999999999999</v>
      </c>
      <c r="AK12" s="120">
        <v>0.129</v>
      </c>
      <c r="AL12" s="120">
        <v>0.13489999999999999</v>
      </c>
      <c r="AM12" s="114">
        <v>6005700</v>
      </c>
      <c r="AN12" s="120">
        <v>0.26079999999999998</v>
      </c>
      <c r="AO12" s="120">
        <v>0.25690000000000002</v>
      </c>
      <c r="AP12" s="121">
        <v>0.26469999999999999</v>
      </c>
      <c r="AQ12" s="29"/>
      <c r="AR12" s="246">
        <v>8.2000000000000007E-3</v>
      </c>
      <c r="AS12" s="205" t="s">
        <v>938</v>
      </c>
      <c r="AT12" s="246">
        <v>-1.8E-3</v>
      </c>
      <c r="AU12" s="204" t="s">
        <v>942</v>
      </c>
      <c r="AV12" s="246">
        <v>-6.4000000000000003E-3</v>
      </c>
      <c r="AW12" s="206" t="s">
        <v>936</v>
      </c>
      <c r="AY12" s="257">
        <v>1.0800000000000001E-2</v>
      </c>
      <c r="AZ12" s="205" t="s">
        <v>938</v>
      </c>
      <c r="BA12" s="257">
        <v>-3.3999999999999998E-3</v>
      </c>
      <c r="BB12" s="204" t="s">
        <v>942</v>
      </c>
      <c r="BC12" s="257">
        <v>-7.4000000000000003E-3</v>
      </c>
      <c r="BD12" s="206" t="s">
        <v>936</v>
      </c>
    </row>
    <row r="13" spans="1:56" s="265" customFormat="1" x14ac:dyDescent="0.2">
      <c r="A13" s="321" t="s">
        <v>5</v>
      </c>
      <c r="B13" s="289" t="s">
        <v>890</v>
      </c>
      <c r="C13" s="290" t="s">
        <v>890</v>
      </c>
      <c r="D13" s="291" t="s">
        <v>890</v>
      </c>
      <c r="E13" s="291" t="s">
        <v>890</v>
      </c>
      <c r="F13" s="291" t="s">
        <v>890</v>
      </c>
      <c r="G13" s="249" t="s">
        <v>890</v>
      </c>
      <c r="H13" s="291" t="s">
        <v>890</v>
      </c>
      <c r="I13" s="291" t="s">
        <v>890</v>
      </c>
      <c r="J13" s="291" t="s">
        <v>890</v>
      </c>
      <c r="K13" s="290" t="s">
        <v>890</v>
      </c>
      <c r="L13" s="291" t="s">
        <v>890</v>
      </c>
      <c r="M13" s="291" t="s">
        <v>890</v>
      </c>
      <c r="N13" s="292" t="s">
        <v>890</v>
      </c>
      <c r="O13" s="261"/>
      <c r="P13" s="122" t="s">
        <v>890</v>
      </c>
      <c r="Q13" s="114" t="s">
        <v>890</v>
      </c>
      <c r="R13" s="120" t="s">
        <v>890</v>
      </c>
      <c r="S13" s="120" t="s">
        <v>890</v>
      </c>
      <c r="T13" s="120" t="s">
        <v>890</v>
      </c>
      <c r="U13" s="114" t="s">
        <v>890</v>
      </c>
      <c r="V13" s="120" t="s">
        <v>890</v>
      </c>
      <c r="W13" s="120" t="s">
        <v>890</v>
      </c>
      <c r="X13" s="120" t="s">
        <v>890</v>
      </c>
      <c r="Y13" s="114" t="s">
        <v>890</v>
      </c>
      <c r="Z13" s="120" t="s">
        <v>890</v>
      </c>
      <c r="AA13" s="120" t="s">
        <v>890</v>
      </c>
      <c r="AB13" s="121" t="s">
        <v>890</v>
      </c>
      <c r="AC13" s="262"/>
      <c r="AD13" s="122">
        <v>107</v>
      </c>
      <c r="AE13" s="114">
        <v>19800</v>
      </c>
      <c r="AF13" s="120">
        <v>0.53439999999999999</v>
      </c>
      <c r="AG13" s="120">
        <v>0.40160000000000001</v>
      </c>
      <c r="AH13" s="120">
        <v>0.66259999999999997</v>
      </c>
      <c r="AI13" s="114" t="s">
        <v>890</v>
      </c>
      <c r="AJ13" s="120" t="s">
        <v>890</v>
      </c>
      <c r="AK13" s="120" t="s">
        <v>890</v>
      </c>
      <c r="AL13" s="120" t="s">
        <v>890</v>
      </c>
      <c r="AM13" s="114">
        <v>13200</v>
      </c>
      <c r="AN13" s="120">
        <v>0.35599999999999998</v>
      </c>
      <c r="AO13" s="120">
        <v>0.24260000000000001</v>
      </c>
      <c r="AP13" s="121">
        <v>0.48830000000000001</v>
      </c>
      <c r="AR13" s="256" t="s">
        <v>890</v>
      </c>
      <c r="AS13" s="264" t="s">
        <v>890</v>
      </c>
      <c r="AT13" s="256" t="s">
        <v>890</v>
      </c>
      <c r="AU13" s="264" t="s">
        <v>890</v>
      </c>
      <c r="AV13" s="256" t="s">
        <v>890</v>
      </c>
      <c r="AW13" s="264" t="s">
        <v>890</v>
      </c>
      <c r="AY13" s="256" t="s">
        <v>890</v>
      </c>
      <c r="AZ13" s="264" t="s">
        <v>890</v>
      </c>
      <c r="BA13" s="256" t="s">
        <v>890</v>
      </c>
      <c r="BB13" s="264" t="s">
        <v>890</v>
      </c>
      <c r="BC13" s="256" t="s">
        <v>890</v>
      </c>
      <c r="BD13" s="206" t="s">
        <v>890</v>
      </c>
    </row>
    <row r="14" spans="1:56" x14ac:dyDescent="0.2">
      <c r="A14" s="322"/>
      <c r="B14" s="113"/>
      <c r="C14" s="125"/>
      <c r="D14" s="199"/>
      <c r="E14" s="199"/>
      <c r="F14" s="199"/>
      <c r="G14" s="125"/>
      <c r="H14" s="199"/>
      <c r="I14" s="199"/>
      <c r="J14" s="199"/>
      <c r="K14" s="125"/>
      <c r="L14" s="199"/>
      <c r="M14" s="199"/>
      <c r="N14" s="203"/>
      <c r="O14" s="127"/>
      <c r="P14" s="113"/>
      <c r="Q14" s="125"/>
      <c r="R14" s="199"/>
      <c r="S14" s="199"/>
      <c r="T14" s="199"/>
      <c r="U14" s="125"/>
      <c r="V14" s="199"/>
      <c r="W14" s="199"/>
      <c r="X14" s="199"/>
      <c r="Y14" s="125"/>
      <c r="Z14" s="199"/>
      <c r="AA14" s="199"/>
      <c r="AB14" s="203"/>
      <c r="AC14" s="120"/>
      <c r="AD14" s="113"/>
      <c r="AE14" s="125"/>
      <c r="AF14" s="199"/>
      <c r="AG14" s="199"/>
      <c r="AH14" s="199"/>
      <c r="AI14" s="125"/>
      <c r="AJ14" s="199"/>
      <c r="AK14" s="199"/>
      <c r="AL14" s="199"/>
      <c r="AM14" s="125"/>
      <c r="AN14" s="199"/>
      <c r="AO14" s="199"/>
      <c r="AP14" s="203"/>
      <c r="AR14" s="246"/>
      <c r="AS14" s="206"/>
      <c r="AT14" s="246"/>
      <c r="AU14" s="206" t="s">
        <v>937</v>
      </c>
      <c r="AV14" s="246"/>
      <c r="AW14" s="206"/>
      <c r="AY14" s="257"/>
      <c r="AZ14" s="204"/>
      <c r="BA14" s="257"/>
      <c r="BB14" s="204"/>
      <c r="BC14" s="257"/>
      <c r="BD14" s="206"/>
    </row>
    <row r="15" spans="1:56" x14ac:dyDescent="0.2">
      <c r="A15" s="323" t="s">
        <v>52</v>
      </c>
      <c r="B15" s="113"/>
      <c r="C15" s="125"/>
      <c r="D15" s="199"/>
      <c r="E15" s="199"/>
      <c r="F15" s="199"/>
      <c r="G15" s="125"/>
      <c r="H15" s="199"/>
      <c r="I15" s="199"/>
      <c r="J15" s="199"/>
      <c r="K15" s="125"/>
      <c r="L15" s="199"/>
      <c r="M15" s="199"/>
      <c r="N15" s="203"/>
      <c r="O15" s="127"/>
      <c r="P15" s="113"/>
      <c r="Q15" s="125"/>
      <c r="R15" s="199"/>
      <c r="S15" s="199"/>
      <c r="T15" s="199"/>
      <c r="U15" s="125"/>
      <c r="V15" s="199"/>
      <c r="W15" s="199"/>
      <c r="X15" s="199"/>
      <c r="Y15" s="125"/>
      <c r="Z15" s="199"/>
      <c r="AA15" s="199"/>
      <c r="AB15" s="203"/>
      <c r="AC15" s="120"/>
      <c r="AD15" s="113"/>
      <c r="AE15" s="125"/>
      <c r="AF15" s="199"/>
      <c r="AG15" s="199"/>
      <c r="AH15" s="199"/>
      <c r="AI15" s="125"/>
      <c r="AJ15" s="199"/>
      <c r="AK15" s="199"/>
      <c r="AL15" s="199"/>
      <c r="AM15" s="125"/>
      <c r="AN15" s="199"/>
      <c r="AO15" s="199"/>
      <c r="AP15" s="203"/>
      <c r="AR15" s="246"/>
      <c r="AS15" s="206"/>
      <c r="AT15" s="246"/>
      <c r="AU15" s="206" t="s">
        <v>937</v>
      </c>
      <c r="AV15" s="246"/>
      <c r="AW15" s="206"/>
      <c r="AY15" s="257"/>
      <c r="AZ15" s="204"/>
      <c r="BA15" s="257"/>
      <c r="BB15" s="204"/>
      <c r="BC15" s="257"/>
      <c r="BD15" s="206"/>
    </row>
    <row r="16" spans="1:56" x14ac:dyDescent="0.2">
      <c r="A16" s="322" t="s">
        <v>53</v>
      </c>
      <c r="B16" s="122" t="s">
        <v>890</v>
      </c>
      <c r="C16" s="114" t="s">
        <v>890</v>
      </c>
      <c r="D16" s="120" t="s">
        <v>890</v>
      </c>
      <c r="E16" s="120" t="s">
        <v>890</v>
      </c>
      <c r="F16" s="120" t="s">
        <v>890</v>
      </c>
      <c r="G16" s="114" t="s">
        <v>890</v>
      </c>
      <c r="H16" s="120" t="s">
        <v>890</v>
      </c>
      <c r="I16" s="120" t="s">
        <v>890</v>
      </c>
      <c r="J16" s="120" t="s">
        <v>890</v>
      </c>
      <c r="K16" s="114" t="s">
        <v>890</v>
      </c>
      <c r="L16" s="120" t="s">
        <v>890</v>
      </c>
      <c r="M16" s="120" t="s">
        <v>890</v>
      </c>
      <c r="N16" s="121" t="s">
        <v>890</v>
      </c>
      <c r="O16" s="127"/>
      <c r="P16" s="122">
        <v>48396</v>
      </c>
      <c r="Q16" s="114" t="s">
        <v>894</v>
      </c>
      <c r="R16" s="120">
        <v>0.64190000000000003</v>
      </c>
      <c r="S16" s="120">
        <v>0.63560000000000005</v>
      </c>
      <c r="T16" s="120">
        <v>0.6482</v>
      </c>
      <c r="U16" s="114" t="s">
        <v>894</v>
      </c>
      <c r="V16" s="120">
        <v>0.12659999999999999</v>
      </c>
      <c r="W16" s="120">
        <v>0.12239999999999999</v>
      </c>
      <c r="X16" s="120">
        <v>0.13089999999999999</v>
      </c>
      <c r="Y16" s="114" t="s">
        <v>894</v>
      </c>
      <c r="Z16" s="120">
        <v>0.23150000000000001</v>
      </c>
      <c r="AA16" s="120">
        <v>0.22589999999999999</v>
      </c>
      <c r="AB16" s="121">
        <v>0.23719999999999999</v>
      </c>
      <c r="AC16" s="115"/>
      <c r="AD16" s="122">
        <v>49479</v>
      </c>
      <c r="AE16" s="114" t="s">
        <v>894</v>
      </c>
      <c r="AF16" s="120">
        <v>0.65139999999999998</v>
      </c>
      <c r="AG16" s="120">
        <v>0.64510000000000001</v>
      </c>
      <c r="AH16" s="120">
        <v>0.65769999999999995</v>
      </c>
      <c r="AI16" s="114" t="s">
        <v>894</v>
      </c>
      <c r="AJ16" s="120">
        <v>0.12670000000000001</v>
      </c>
      <c r="AK16" s="120">
        <v>0.12239999999999999</v>
      </c>
      <c r="AL16" s="120">
        <v>0.13109999999999999</v>
      </c>
      <c r="AM16" s="114" t="s">
        <v>894</v>
      </c>
      <c r="AN16" s="120">
        <v>0.2218</v>
      </c>
      <c r="AO16" s="120">
        <v>0.21629999999999999</v>
      </c>
      <c r="AP16" s="121">
        <v>0.22739999999999999</v>
      </c>
      <c r="AR16" s="256" t="s">
        <v>890</v>
      </c>
      <c r="AS16" s="264" t="s">
        <v>890</v>
      </c>
      <c r="AT16" s="256" t="s">
        <v>890</v>
      </c>
      <c r="AU16" s="264" t="s">
        <v>890</v>
      </c>
      <c r="AV16" s="256" t="s">
        <v>890</v>
      </c>
      <c r="AW16" s="264" t="s">
        <v>890</v>
      </c>
      <c r="AY16" s="246">
        <v>9.4999999999999998E-3</v>
      </c>
      <c r="AZ16" s="206" t="s">
        <v>938</v>
      </c>
      <c r="BA16" s="257">
        <v>2.9999999999999997E-4</v>
      </c>
      <c r="BB16" s="204" t="s">
        <v>942</v>
      </c>
      <c r="BC16" s="257">
        <v>-9.2999999999999992E-3</v>
      </c>
      <c r="BD16" s="206" t="s">
        <v>936</v>
      </c>
    </row>
    <row r="17" spans="1:56" x14ac:dyDescent="0.2">
      <c r="A17" s="322" t="s">
        <v>54</v>
      </c>
      <c r="B17" s="122" t="s">
        <v>890</v>
      </c>
      <c r="C17" s="114" t="s">
        <v>890</v>
      </c>
      <c r="D17" s="120" t="s">
        <v>890</v>
      </c>
      <c r="E17" s="120" t="s">
        <v>890</v>
      </c>
      <c r="F17" s="120" t="s">
        <v>890</v>
      </c>
      <c r="G17" s="114" t="s">
        <v>890</v>
      </c>
      <c r="H17" s="120" t="s">
        <v>890</v>
      </c>
      <c r="I17" s="120" t="s">
        <v>890</v>
      </c>
      <c r="J17" s="120" t="s">
        <v>890</v>
      </c>
      <c r="K17" s="114" t="s">
        <v>890</v>
      </c>
      <c r="L17" s="120" t="s">
        <v>890</v>
      </c>
      <c r="M17" s="120" t="s">
        <v>890</v>
      </c>
      <c r="N17" s="121" t="s">
        <v>890</v>
      </c>
      <c r="O17" s="127"/>
      <c r="P17" s="122">
        <v>1078</v>
      </c>
      <c r="Q17" s="114" t="s">
        <v>894</v>
      </c>
      <c r="R17" s="120">
        <v>0.71679999999999999</v>
      </c>
      <c r="S17" s="120">
        <v>0.67730000000000001</v>
      </c>
      <c r="T17" s="120">
        <v>0.75319999999999998</v>
      </c>
      <c r="U17" s="114" t="s">
        <v>894</v>
      </c>
      <c r="V17" s="120">
        <v>0.1065</v>
      </c>
      <c r="W17" s="120">
        <v>8.3500000000000005E-2</v>
      </c>
      <c r="X17" s="120">
        <v>0.13489999999999999</v>
      </c>
      <c r="Y17" s="114" t="s">
        <v>894</v>
      </c>
      <c r="Z17" s="120">
        <v>0.17680000000000001</v>
      </c>
      <c r="AA17" s="120">
        <v>0.14680000000000001</v>
      </c>
      <c r="AB17" s="121">
        <v>0.21129999999999999</v>
      </c>
      <c r="AC17" s="115"/>
      <c r="AD17" s="122">
        <v>1171</v>
      </c>
      <c r="AE17" s="114" t="s">
        <v>894</v>
      </c>
      <c r="AF17" s="120">
        <v>0.72309999999999997</v>
      </c>
      <c r="AG17" s="120">
        <v>0.68510000000000004</v>
      </c>
      <c r="AH17" s="120">
        <v>0.75819999999999999</v>
      </c>
      <c r="AI17" s="114" t="s">
        <v>894</v>
      </c>
      <c r="AJ17" s="120">
        <v>9.0800000000000006E-2</v>
      </c>
      <c r="AK17" s="120">
        <v>7.0800000000000002E-2</v>
      </c>
      <c r="AL17" s="120">
        <v>0.1158</v>
      </c>
      <c r="AM17" s="114" t="s">
        <v>894</v>
      </c>
      <c r="AN17" s="120">
        <v>0.18609999999999999</v>
      </c>
      <c r="AO17" s="120">
        <v>0.156</v>
      </c>
      <c r="AP17" s="121">
        <v>0.2205</v>
      </c>
      <c r="AR17" s="256" t="s">
        <v>890</v>
      </c>
      <c r="AS17" s="264" t="s">
        <v>890</v>
      </c>
      <c r="AT17" s="256" t="s">
        <v>890</v>
      </c>
      <c r="AU17" s="264" t="s">
        <v>890</v>
      </c>
      <c r="AV17" s="256" t="s">
        <v>890</v>
      </c>
      <c r="AW17" s="264" t="s">
        <v>890</v>
      </c>
      <c r="AY17" s="246">
        <v>6.3E-3</v>
      </c>
      <c r="AZ17" s="204" t="s">
        <v>942</v>
      </c>
      <c r="BA17" s="257">
        <v>-1.54E-2</v>
      </c>
      <c r="BB17" s="204" t="s">
        <v>942</v>
      </c>
      <c r="BC17" s="257">
        <v>7.9000000000000008E-3</v>
      </c>
      <c r="BD17" s="206" t="s">
        <v>942</v>
      </c>
    </row>
    <row r="18" spans="1:56" x14ac:dyDescent="0.2">
      <c r="A18" s="322" t="s">
        <v>55</v>
      </c>
      <c r="B18" s="122" t="s">
        <v>890</v>
      </c>
      <c r="C18" s="114" t="s">
        <v>890</v>
      </c>
      <c r="D18" s="120" t="s">
        <v>890</v>
      </c>
      <c r="E18" s="120" t="s">
        <v>890</v>
      </c>
      <c r="F18" s="120" t="s">
        <v>890</v>
      </c>
      <c r="G18" s="114" t="s">
        <v>890</v>
      </c>
      <c r="H18" s="120" t="s">
        <v>890</v>
      </c>
      <c r="I18" s="120" t="s">
        <v>890</v>
      </c>
      <c r="J18" s="120" t="s">
        <v>890</v>
      </c>
      <c r="K18" s="114" t="s">
        <v>890</v>
      </c>
      <c r="L18" s="120" t="s">
        <v>890</v>
      </c>
      <c r="M18" s="120" t="s">
        <v>890</v>
      </c>
      <c r="N18" s="121" t="s">
        <v>890</v>
      </c>
      <c r="O18" s="127"/>
      <c r="P18" s="122">
        <v>650</v>
      </c>
      <c r="Q18" s="114" t="s">
        <v>894</v>
      </c>
      <c r="R18" s="120">
        <v>0.76990000000000003</v>
      </c>
      <c r="S18" s="120">
        <v>0.72299999999999998</v>
      </c>
      <c r="T18" s="120">
        <v>0.81079999999999997</v>
      </c>
      <c r="U18" s="114" t="s">
        <v>894</v>
      </c>
      <c r="V18" s="120">
        <v>6.7100000000000007E-2</v>
      </c>
      <c r="W18" s="120">
        <v>4.6399999999999997E-2</v>
      </c>
      <c r="X18" s="120">
        <v>9.6100000000000005E-2</v>
      </c>
      <c r="Y18" s="114" t="s">
        <v>894</v>
      </c>
      <c r="Z18" s="120">
        <v>0.16309999999999999</v>
      </c>
      <c r="AA18" s="120">
        <v>0.12770000000000001</v>
      </c>
      <c r="AB18" s="121">
        <v>0.2059</v>
      </c>
      <c r="AC18" s="115"/>
      <c r="AD18" s="122">
        <v>691</v>
      </c>
      <c r="AE18" s="114" t="s">
        <v>894</v>
      </c>
      <c r="AF18" s="120">
        <v>0.71779999999999999</v>
      </c>
      <c r="AG18" s="120">
        <v>0.66190000000000004</v>
      </c>
      <c r="AH18" s="120">
        <v>0.76759999999999995</v>
      </c>
      <c r="AI18" s="114" t="s">
        <v>894</v>
      </c>
      <c r="AJ18" s="120">
        <v>0.1038</v>
      </c>
      <c r="AK18" s="120">
        <v>7.3899999999999993E-2</v>
      </c>
      <c r="AL18" s="120">
        <v>0.1439</v>
      </c>
      <c r="AM18" s="114" t="s">
        <v>894</v>
      </c>
      <c r="AN18" s="120">
        <v>0.1784</v>
      </c>
      <c r="AO18" s="120">
        <v>0.13569999999999999</v>
      </c>
      <c r="AP18" s="121">
        <v>0.23100000000000001</v>
      </c>
      <c r="AR18" s="256" t="s">
        <v>890</v>
      </c>
      <c r="AS18" s="264" t="s">
        <v>890</v>
      </c>
      <c r="AT18" s="256" t="s">
        <v>890</v>
      </c>
      <c r="AU18" s="264" t="s">
        <v>890</v>
      </c>
      <c r="AV18" s="256" t="s">
        <v>890</v>
      </c>
      <c r="AW18" s="264" t="s">
        <v>890</v>
      </c>
      <c r="AY18" s="246">
        <v>-5.2100000000000035E-2</v>
      </c>
      <c r="AZ18" s="204" t="s">
        <v>942</v>
      </c>
      <c r="BA18" s="257">
        <v>3.6700000000000003E-2</v>
      </c>
      <c r="BB18" s="204" t="s">
        <v>942</v>
      </c>
      <c r="BC18" s="257">
        <v>1.35E-2</v>
      </c>
      <c r="BD18" s="206" t="s">
        <v>942</v>
      </c>
    </row>
    <row r="19" spans="1:56" x14ac:dyDescent="0.2">
      <c r="A19" s="322" t="s">
        <v>56</v>
      </c>
      <c r="B19" s="122" t="s">
        <v>890</v>
      </c>
      <c r="C19" s="114" t="s">
        <v>890</v>
      </c>
      <c r="D19" s="120" t="s">
        <v>890</v>
      </c>
      <c r="E19" s="120" t="s">
        <v>890</v>
      </c>
      <c r="F19" s="120" t="s">
        <v>890</v>
      </c>
      <c r="G19" s="114" t="s">
        <v>890</v>
      </c>
      <c r="H19" s="120" t="s">
        <v>890</v>
      </c>
      <c r="I19" s="120" t="s">
        <v>890</v>
      </c>
      <c r="J19" s="120" t="s">
        <v>890</v>
      </c>
      <c r="K19" s="114" t="s">
        <v>890</v>
      </c>
      <c r="L19" s="120" t="s">
        <v>890</v>
      </c>
      <c r="M19" s="120" t="s">
        <v>890</v>
      </c>
      <c r="N19" s="121" t="s">
        <v>890</v>
      </c>
      <c r="O19" s="127"/>
      <c r="P19" s="122">
        <v>183</v>
      </c>
      <c r="Q19" s="114" t="s">
        <v>894</v>
      </c>
      <c r="R19" s="120">
        <v>0.62229999999999996</v>
      </c>
      <c r="S19" s="120">
        <v>0.52390000000000003</v>
      </c>
      <c r="T19" s="120">
        <v>0.71150000000000002</v>
      </c>
      <c r="U19" s="114" t="s">
        <v>894</v>
      </c>
      <c r="V19" s="120" t="s">
        <v>890</v>
      </c>
      <c r="W19" s="120" t="s">
        <v>890</v>
      </c>
      <c r="X19" s="120" t="s">
        <v>890</v>
      </c>
      <c r="Y19" s="114" t="s">
        <v>894</v>
      </c>
      <c r="Z19" s="120">
        <v>0.29909999999999998</v>
      </c>
      <c r="AA19" s="120">
        <v>0.21920000000000001</v>
      </c>
      <c r="AB19" s="121">
        <v>0.39340000000000003</v>
      </c>
      <c r="AC19" s="115"/>
      <c r="AD19" s="122">
        <v>184</v>
      </c>
      <c r="AE19" s="114" t="s">
        <v>894</v>
      </c>
      <c r="AF19" s="120">
        <v>0.60070000000000001</v>
      </c>
      <c r="AG19" s="120">
        <v>0.48770000000000002</v>
      </c>
      <c r="AH19" s="120">
        <v>0.70389999999999997</v>
      </c>
      <c r="AI19" s="114" t="s">
        <v>894</v>
      </c>
      <c r="AJ19" s="120">
        <v>0.10440000000000001</v>
      </c>
      <c r="AK19" s="120">
        <v>5.4800000000000001E-2</v>
      </c>
      <c r="AL19" s="120">
        <v>0.19</v>
      </c>
      <c r="AM19" s="114" t="s">
        <v>894</v>
      </c>
      <c r="AN19" s="120">
        <v>0.2949</v>
      </c>
      <c r="AO19" s="120">
        <v>0.2006</v>
      </c>
      <c r="AP19" s="121">
        <v>0.41060000000000002</v>
      </c>
      <c r="AR19" s="256" t="s">
        <v>890</v>
      </c>
      <c r="AS19" s="264" t="s">
        <v>890</v>
      </c>
      <c r="AT19" s="256" t="s">
        <v>890</v>
      </c>
      <c r="AU19" s="264" t="s">
        <v>890</v>
      </c>
      <c r="AV19" s="256" t="s">
        <v>890</v>
      </c>
      <c r="AW19" s="264" t="s">
        <v>890</v>
      </c>
      <c r="AY19" s="246">
        <v>-2.1599999999999953E-2</v>
      </c>
      <c r="AZ19" s="204" t="s">
        <v>942</v>
      </c>
      <c r="BA19" s="256" t="s">
        <v>890</v>
      </c>
      <c r="BB19" s="264" t="s">
        <v>890</v>
      </c>
      <c r="BC19" s="257">
        <v>-9.4000000000000004E-3</v>
      </c>
      <c r="BD19" s="206" t="s">
        <v>942</v>
      </c>
    </row>
    <row r="20" spans="1:56" x14ac:dyDescent="0.2">
      <c r="A20" s="324"/>
      <c r="B20" s="113"/>
      <c r="C20" s="125"/>
      <c r="D20" s="199"/>
      <c r="E20" s="199"/>
      <c r="F20" s="199"/>
      <c r="G20" s="125"/>
      <c r="H20" s="199"/>
      <c r="I20" s="199"/>
      <c r="J20" s="199"/>
      <c r="K20" s="125"/>
      <c r="L20" s="199"/>
      <c r="M20" s="199"/>
      <c r="N20" s="203"/>
      <c r="O20" s="124"/>
      <c r="P20" s="113"/>
      <c r="Q20" s="125"/>
      <c r="R20" s="199"/>
      <c r="S20" s="199"/>
      <c r="T20" s="199"/>
      <c r="U20" s="125"/>
      <c r="V20" s="199"/>
      <c r="W20" s="199"/>
      <c r="X20" s="199"/>
      <c r="Y20" s="125"/>
      <c r="Z20" s="199"/>
      <c r="AA20" s="199"/>
      <c r="AB20" s="203"/>
      <c r="AC20" s="120"/>
      <c r="AD20" s="113"/>
      <c r="AE20" s="125"/>
      <c r="AF20" s="199"/>
      <c r="AG20" s="199"/>
      <c r="AH20" s="199"/>
      <c r="AI20" s="125"/>
      <c r="AJ20" s="199"/>
      <c r="AK20" s="199"/>
      <c r="AL20" s="199"/>
      <c r="AM20" s="125"/>
      <c r="AN20" s="199"/>
      <c r="AO20" s="199"/>
      <c r="AP20" s="203"/>
      <c r="AR20" s="246"/>
      <c r="AS20" s="206"/>
      <c r="AT20" s="246"/>
      <c r="AU20" s="206" t="s">
        <v>937</v>
      </c>
      <c r="AV20" s="246"/>
      <c r="AW20" s="206"/>
      <c r="AY20" s="257"/>
      <c r="AZ20" s="204"/>
      <c r="BA20" s="257"/>
      <c r="BB20" s="204"/>
      <c r="BC20" s="257"/>
      <c r="BD20" s="206"/>
    </row>
    <row r="21" spans="1:56" x14ac:dyDescent="0.2">
      <c r="A21" s="325" t="s">
        <v>93</v>
      </c>
      <c r="B21" s="113"/>
      <c r="C21" s="125"/>
      <c r="D21" s="199"/>
      <c r="E21" s="199"/>
      <c r="F21" s="199"/>
      <c r="G21" s="125"/>
      <c r="H21" s="199"/>
      <c r="I21" s="199"/>
      <c r="J21" s="199"/>
      <c r="K21" s="125"/>
      <c r="L21" s="199"/>
      <c r="M21" s="199"/>
      <c r="N21" s="203"/>
      <c r="O21" s="124"/>
      <c r="P21" s="113"/>
      <c r="Q21" s="125"/>
      <c r="R21" s="199"/>
      <c r="S21" s="199"/>
      <c r="T21" s="199"/>
      <c r="U21" s="125"/>
      <c r="V21" s="199"/>
      <c r="W21" s="199"/>
      <c r="X21" s="199"/>
      <c r="Y21" s="125"/>
      <c r="Z21" s="199"/>
      <c r="AA21" s="199"/>
      <c r="AB21" s="203"/>
      <c r="AC21" s="120"/>
      <c r="AD21" s="113"/>
      <c r="AE21" s="125"/>
      <c r="AF21" s="199"/>
      <c r="AG21" s="199"/>
      <c r="AH21" s="199"/>
      <c r="AI21" s="125"/>
      <c r="AJ21" s="199"/>
      <c r="AK21" s="199"/>
      <c r="AL21" s="199"/>
      <c r="AM21" s="125"/>
      <c r="AN21" s="199"/>
      <c r="AO21" s="199"/>
      <c r="AP21" s="203"/>
      <c r="AR21" s="246"/>
      <c r="AS21" s="206"/>
      <c r="AT21" s="246"/>
      <c r="AU21" s="206" t="s">
        <v>937</v>
      </c>
      <c r="AV21" s="246"/>
      <c r="AW21" s="206"/>
      <c r="AY21" s="257"/>
      <c r="AZ21" s="204"/>
      <c r="BA21" s="257"/>
      <c r="BB21" s="204"/>
      <c r="BC21" s="257"/>
      <c r="BD21" s="206"/>
    </row>
    <row r="22" spans="1:56" x14ac:dyDescent="0.2">
      <c r="A22" s="324" t="s">
        <v>6</v>
      </c>
      <c r="B22" s="113">
        <v>13145</v>
      </c>
      <c r="C22" s="114">
        <v>4844400</v>
      </c>
      <c r="D22" s="120">
        <v>0.76380000000000003</v>
      </c>
      <c r="E22" s="120">
        <v>0.75370000000000004</v>
      </c>
      <c r="F22" s="120">
        <v>0.77370000000000005</v>
      </c>
      <c r="G22" s="114">
        <v>564500</v>
      </c>
      <c r="H22" s="120">
        <v>8.8800000000000004E-2</v>
      </c>
      <c r="I22" s="120">
        <v>8.2600000000000007E-2</v>
      </c>
      <c r="J22" s="120">
        <v>9.5399999999999999E-2</v>
      </c>
      <c r="K22" s="114">
        <v>945700</v>
      </c>
      <c r="L22" s="120">
        <v>0.1474</v>
      </c>
      <c r="M22" s="120">
        <v>0.1391</v>
      </c>
      <c r="N22" s="121">
        <v>0.156</v>
      </c>
      <c r="O22" s="124"/>
      <c r="P22" s="113">
        <v>12688</v>
      </c>
      <c r="Q22" s="114">
        <v>4694800</v>
      </c>
      <c r="R22" s="120">
        <v>0.74850000000000005</v>
      </c>
      <c r="S22" s="120">
        <v>0.73850000000000005</v>
      </c>
      <c r="T22" s="120">
        <v>0.75829999999999997</v>
      </c>
      <c r="U22" s="114">
        <v>596800</v>
      </c>
      <c r="V22" s="120">
        <v>9.5000000000000001E-2</v>
      </c>
      <c r="W22" s="120">
        <v>8.8599999999999998E-2</v>
      </c>
      <c r="X22" s="120">
        <v>0.1018</v>
      </c>
      <c r="Y22" s="114">
        <v>994800</v>
      </c>
      <c r="Z22" s="120">
        <v>0.1565</v>
      </c>
      <c r="AA22" s="120">
        <v>0.1484</v>
      </c>
      <c r="AB22" s="121">
        <v>0.16489999999999999</v>
      </c>
      <c r="AC22" s="115"/>
      <c r="AD22" s="113">
        <v>10941</v>
      </c>
      <c r="AE22" s="114">
        <v>4648300</v>
      </c>
      <c r="AF22" s="120">
        <v>0.75419999999999998</v>
      </c>
      <c r="AG22" s="120">
        <v>0.74309999999999998</v>
      </c>
      <c r="AH22" s="120">
        <v>0.76490000000000002</v>
      </c>
      <c r="AI22" s="114">
        <v>568100</v>
      </c>
      <c r="AJ22" s="120">
        <v>9.1999999999999998E-2</v>
      </c>
      <c r="AK22" s="120">
        <v>8.4699999999999998E-2</v>
      </c>
      <c r="AL22" s="120">
        <v>9.9900000000000003E-2</v>
      </c>
      <c r="AM22" s="114">
        <v>958900</v>
      </c>
      <c r="AN22" s="120">
        <v>0.15379999999999999</v>
      </c>
      <c r="AO22" s="120">
        <v>0.1452</v>
      </c>
      <c r="AP22" s="121">
        <v>0.16289999999999999</v>
      </c>
      <c r="AR22" s="246">
        <v>-9.7000000000000003E-3</v>
      </c>
      <c r="AS22" s="204" t="s">
        <v>942</v>
      </c>
      <c r="AT22" s="246">
        <v>3.2000000000000002E-3</v>
      </c>
      <c r="AU22" s="204" t="s">
        <v>942</v>
      </c>
      <c r="AV22" s="246">
        <v>6.4000000000000003E-3</v>
      </c>
      <c r="AW22" s="206" t="s">
        <v>942</v>
      </c>
      <c r="AY22" s="257">
        <v>5.7000000000000002E-3</v>
      </c>
      <c r="AZ22" s="204" t="s">
        <v>942</v>
      </c>
      <c r="BA22" s="257">
        <v>-3.0000000000000001E-3</v>
      </c>
      <c r="BB22" s="204" t="s">
        <v>942</v>
      </c>
      <c r="BC22" s="257">
        <v>-2.5999999999999999E-3</v>
      </c>
      <c r="BD22" s="206" t="s">
        <v>942</v>
      </c>
    </row>
    <row r="23" spans="1:56" x14ac:dyDescent="0.2">
      <c r="A23" s="324" t="s">
        <v>7</v>
      </c>
      <c r="B23" s="113">
        <v>24481</v>
      </c>
      <c r="C23" s="114">
        <v>5075800</v>
      </c>
      <c r="D23" s="120">
        <v>0.68640000000000001</v>
      </c>
      <c r="E23" s="120">
        <v>0.67749999999999999</v>
      </c>
      <c r="F23" s="120">
        <v>0.69520000000000004</v>
      </c>
      <c r="G23" s="114">
        <v>872300</v>
      </c>
      <c r="H23" s="120">
        <v>0.1177</v>
      </c>
      <c r="I23" s="120">
        <v>0.112</v>
      </c>
      <c r="J23" s="120">
        <v>0.1237</v>
      </c>
      <c r="K23" s="114">
        <v>1465600</v>
      </c>
      <c r="L23" s="120">
        <v>0.19589999999999999</v>
      </c>
      <c r="M23" s="120">
        <v>0.18820000000000001</v>
      </c>
      <c r="N23" s="121">
        <v>0.20380000000000001</v>
      </c>
      <c r="O23" s="124"/>
      <c r="P23" s="113">
        <v>24414</v>
      </c>
      <c r="Q23" s="114">
        <v>5018000</v>
      </c>
      <c r="R23" s="120">
        <v>0.67069999999999996</v>
      </c>
      <c r="S23" s="120">
        <v>0.6623</v>
      </c>
      <c r="T23" s="120">
        <v>0.67900000000000005</v>
      </c>
      <c r="U23" s="114">
        <v>915200</v>
      </c>
      <c r="V23" s="120">
        <v>0.1222</v>
      </c>
      <c r="W23" s="120">
        <v>0.1166</v>
      </c>
      <c r="X23" s="120">
        <v>0.128</v>
      </c>
      <c r="Y23" s="114">
        <v>1570800</v>
      </c>
      <c r="Z23" s="120">
        <v>0.20710000000000001</v>
      </c>
      <c r="AA23" s="120">
        <v>0.19989999999999999</v>
      </c>
      <c r="AB23" s="121">
        <v>0.2145</v>
      </c>
      <c r="AC23" s="115"/>
      <c r="AD23" s="113">
        <v>22519</v>
      </c>
      <c r="AE23" s="114">
        <v>5173300</v>
      </c>
      <c r="AF23" s="120">
        <v>0.68620000000000003</v>
      </c>
      <c r="AG23" s="120">
        <v>0.6774</v>
      </c>
      <c r="AH23" s="120">
        <v>0.69489999999999996</v>
      </c>
      <c r="AI23" s="114">
        <v>897400</v>
      </c>
      <c r="AJ23" s="120">
        <v>0.1188</v>
      </c>
      <c r="AK23" s="120">
        <v>0.113</v>
      </c>
      <c r="AL23" s="120">
        <v>0.1249</v>
      </c>
      <c r="AM23" s="114">
        <v>1486700</v>
      </c>
      <c r="AN23" s="120">
        <v>0.19500000000000001</v>
      </c>
      <c r="AO23" s="120">
        <v>0.1875</v>
      </c>
      <c r="AP23" s="121">
        <v>0.2026</v>
      </c>
      <c r="AR23" s="246">
        <v>-2.0000000000000001E-4</v>
      </c>
      <c r="AS23" s="204" t="s">
        <v>942</v>
      </c>
      <c r="AT23" s="246">
        <v>1.1000000000000001E-3</v>
      </c>
      <c r="AU23" s="204" t="s">
        <v>942</v>
      </c>
      <c r="AV23" s="246">
        <v>-8.9999999999999998E-4</v>
      </c>
      <c r="AW23" s="206" t="s">
        <v>942</v>
      </c>
      <c r="AY23" s="257">
        <v>1.55E-2</v>
      </c>
      <c r="AZ23" s="204" t="s">
        <v>938</v>
      </c>
      <c r="BA23" s="257">
        <v>-3.3E-3</v>
      </c>
      <c r="BB23" s="204" t="s">
        <v>942</v>
      </c>
      <c r="BC23" s="257">
        <v>-1.2200000000000001E-2</v>
      </c>
      <c r="BD23" s="206" t="s">
        <v>936</v>
      </c>
    </row>
    <row r="24" spans="1:56" x14ac:dyDescent="0.2">
      <c r="A24" s="324" t="s">
        <v>8</v>
      </c>
      <c r="B24" s="113">
        <v>30895</v>
      </c>
      <c r="C24" s="114">
        <v>4625400</v>
      </c>
      <c r="D24" s="120">
        <v>0.66590000000000005</v>
      </c>
      <c r="E24" s="120">
        <v>0.65790000000000004</v>
      </c>
      <c r="F24" s="120">
        <v>0.67379999999999995</v>
      </c>
      <c r="G24" s="114">
        <v>915500</v>
      </c>
      <c r="H24" s="120">
        <v>0.13150000000000001</v>
      </c>
      <c r="I24" s="120">
        <v>0.12590000000000001</v>
      </c>
      <c r="J24" s="120">
        <v>0.13730000000000001</v>
      </c>
      <c r="K24" s="114">
        <v>1423900</v>
      </c>
      <c r="L24" s="120">
        <v>0.2026</v>
      </c>
      <c r="M24" s="120">
        <v>0.1958</v>
      </c>
      <c r="N24" s="121">
        <v>0.20960000000000001</v>
      </c>
      <c r="O24" s="124"/>
      <c r="P24" s="113">
        <v>30799</v>
      </c>
      <c r="Q24" s="114">
        <v>4596500</v>
      </c>
      <c r="R24" s="120">
        <v>0.6613</v>
      </c>
      <c r="S24" s="120">
        <v>0.65390000000000004</v>
      </c>
      <c r="T24" s="120">
        <v>0.66869999999999996</v>
      </c>
      <c r="U24" s="114">
        <v>898400</v>
      </c>
      <c r="V24" s="120">
        <v>0.12909999999999999</v>
      </c>
      <c r="W24" s="120">
        <v>0.124</v>
      </c>
      <c r="X24" s="120">
        <v>0.1343</v>
      </c>
      <c r="Y24" s="114">
        <v>1476700</v>
      </c>
      <c r="Z24" s="120">
        <v>0.20960000000000001</v>
      </c>
      <c r="AA24" s="120">
        <v>0.2031</v>
      </c>
      <c r="AB24" s="121">
        <v>0.2162</v>
      </c>
      <c r="AC24" s="115"/>
      <c r="AD24" s="113">
        <v>27709</v>
      </c>
      <c r="AE24" s="114">
        <v>4618500</v>
      </c>
      <c r="AF24" s="120">
        <v>0.6663</v>
      </c>
      <c r="AG24" s="120">
        <v>0.6583</v>
      </c>
      <c r="AH24" s="120">
        <v>0.67430000000000001</v>
      </c>
      <c r="AI24" s="114">
        <v>892300</v>
      </c>
      <c r="AJ24" s="120">
        <v>0.1285</v>
      </c>
      <c r="AK24" s="120">
        <v>0.1232</v>
      </c>
      <c r="AL24" s="120">
        <v>0.13400000000000001</v>
      </c>
      <c r="AM24" s="114">
        <v>1438200</v>
      </c>
      <c r="AN24" s="120">
        <v>0.2051</v>
      </c>
      <c r="AO24" s="120">
        <v>0.19819999999999999</v>
      </c>
      <c r="AP24" s="121">
        <v>0.21229999999999999</v>
      </c>
      <c r="AR24" s="246">
        <v>4.0000000000000002E-4</v>
      </c>
      <c r="AS24" s="204" t="s">
        <v>942</v>
      </c>
      <c r="AT24" s="246">
        <v>-3.0000000000000001E-3</v>
      </c>
      <c r="AU24" s="204" t="s">
        <v>942</v>
      </c>
      <c r="AV24" s="246">
        <v>2.5000000000000001E-3</v>
      </c>
      <c r="AW24" s="206" t="s">
        <v>942</v>
      </c>
      <c r="AY24" s="257">
        <v>5.0000000000000001E-3</v>
      </c>
      <c r="AZ24" s="204" t="s">
        <v>942</v>
      </c>
      <c r="BA24" s="257">
        <v>-5.9999999999999995E-4</v>
      </c>
      <c r="BB24" s="204" t="s">
        <v>942</v>
      </c>
      <c r="BC24" s="257">
        <v>-4.4000000000000003E-3</v>
      </c>
      <c r="BD24" s="206" t="s">
        <v>942</v>
      </c>
    </row>
    <row r="25" spans="1:56" x14ac:dyDescent="0.2">
      <c r="A25" s="324" t="s">
        <v>9</v>
      </c>
      <c r="B25" s="113">
        <v>34273</v>
      </c>
      <c r="C25" s="114">
        <v>4949000</v>
      </c>
      <c r="D25" s="120">
        <v>0.64900000000000002</v>
      </c>
      <c r="E25" s="120">
        <v>0.64129999999999998</v>
      </c>
      <c r="F25" s="120">
        <v>0.65659999999999996</v>
      </c>
      <c r="G25" s="114">
        <v>982600</v>
      </c>
      <c r="H25" s="120">
        <v>0.12859999999999999</v>
      </c>
      <c r="I25" s="120">
        <v>0.12330000000000001</v>
      </c>
      <c r="J25" s="120">
        <v>0.13400000000000001</v>
      </c>
      <c r="K25" s="114">
        <v>1716600</v>
      </c>
      <c r="L25" s="120">
        <v>0.2225</v>
      </c>
      <c r="M25" s="120">
        <v>0.21579999999999999</v>
      </c>
      <c r="N25" s="121">
        <v>0.2293</v>
      </c>
      <c r="O25" s="124"/>
      <c r="P25" s="113">
        <v>33400</v>
      </c>
      <c r="Q25" s="114">
        <v>4969500</v>
      </c>
      <c r="R25" s="120">
        <v>0.65069999999999995</v>
      </c>
      <c r="S25" s="120">
        <v>0.64349999999999996</v>
      </c>
      <c r="T25" s="120">
        <v>0.65780000000000005</v>
      </c>
      <c r="U25" s="114">
        <v>985600</v>
      </c>
      <c r="V25" s="120">
        <v>0.12889999999999999</v>
      </c>
      <c r="W25" s="120">
        <v>0.1239</v>
      </c>
      <c r="X25" s="120">
        <v>0.13400000000000001</v>
      </c>
      <c r="Y25" s="114">
        <v>1706500</v>
      </c>
      <c r="Z25" s="120">
        <v>0.22040000000000001</v>
      </c>
      <c r="AA25" s="120">
        <v>0.21410000000000001</v>
      </c>
      <c r="AB25" s="121">
        <v>0.2268</v>
      </c>
      <c r="AC25" s="115"/>
      <c r="AD25" s="113">
        <v>30732</v>
      </c>
      <c r="AE25" s="114">
        <v>4960600</v>
      </c>
      <c r="AF25" s="120">
        <v>0.65380000000000005</v>
      </c>
      <c r="AG25" s="120">
        <v>0.64610000000000001</v>
      </c>
      <c r="AH25" s="120">
        <v>0.66149999999999998</v>
      </c>
      <c r="AI25" s="114">
        <v>962200</v>
      </c>
      <c r="AJ25" s="120">
        <v>0.12659999999999999</v>
      </c>
      <c r="AK25" s="120">
        <v>0.12139999999999999</v>
      </c>
      <c r="AL25" s="120">
        <v>0.13200000000000001</v>
      </c>
      <c r="AM25" s="114">
        <v>1684800</v>
      </c>
      <c r="AN25" s="120">
        <v>0.2195</v>
      </c>
      <c r="AO25" s="120">
        <v>0.2127</v>
      </c>
      <c r="AP25" s="121">
        <v>0.22650000000000001</v>
      </c>
      <c r="AR25" s="246">
        <v>4.8999999999999998E-3</v>
      </c>
      <c r="AS25" s="204" t="s">
        <v>942</v>
      </c>
      <c r="AT25" s="246">
        <v>-1.9E-3</v>
      </c>
      <c r="AU25" s="204" t="s">
        <v>942</v>
      </c>
      <c r="AV25" s="246">
        <v>-2.8999999999999998E-3</v>
      </c>
      <c r="AW25" s="206" t="s">
        <v>942</v>
      </c>
      <c r="AY25" s="257">
        <v>3.0999999999999999E-3</v>
      </c>
      <c r="AZ25" s="204" t="s">
        <v>942</v>
      </c>
      <c r="BA25" s="257">
        <v>-2.3E-3</v>
      </c>
      <c r="BB25" s="204" t="s">
        <v>942</v>
      </c>
      <c r="BC25" s="257">
        <v>-8.9999999999999998E-4</v>
      </c>
      <c r="BD25" s="206" t="s">
        <v>942</v>
      </c>
    </row>
    <row r="26" spans="1:56" x14ac:dyDescent="0.2">
      <c r="A26" s="324" t="s">
        <v>10</v>
      </c>
      <c r="B26" s="113">
        <v>37699</v>
      </c>
      <c r="C26" s="114">
        <v>3580800</v>
      </c>
      <c r="D26" s="120">
        <v>0.58599999999999997</v>
      </c>
      <c r="E26" s="120">
        <v>0.57840000000000003</v>
      </c>
      <c r="F26" s="120">
        <v>0.59350000000000003</v>
      </c>
      <c r="G26" s="114">
        <v>815900</v>
      </c>
      <c r="H26" s="120">
        <v>0.13320000000000001</v>
      </c>
      <c r="I26" s="120">
        <v>0.1283</v>
      </c>
      <c r="J26" s="120">
        <v>0.1384</v>
      </c>
      <c r="K26" s="114">
        <v>1736200</v>
      </c>
      <c r="L26" s="120">
        <v>0.28079999999999999</v>
      </c>
      <c r="M26" s="120">
        <v>0.2737</v>
      </c>
      <c r="N26" s="121">
        <v>0.28799999999999998</v>
      </c>
      <c r="O26" s="124"/>
      <c r="P26" s="113">
        <v>37130</v>
      </c>
      <c r="Q26" s="114">
        <v>3737100</v>
      </c>
      <c r="R26" s="120">
        <v>0.59819999999999995</v>
      </c>
      <c r="S26" s="120">
        <v>0.59109999999999996</v>
      </c>
      <c r="T26" s="120">
        <v>0.60519999999999996</v>
      </c>
      <c r="U26" s="114">
        <v>808900</v>
      </c>
      <c r="V26" s="120">
        <v>0.1293</v>
      </c>
      <c r="W26" s="120">
        <v>0.12470000000000001</v>
      </c>
      <c r="X26" s="120">
        <v>0.1341</v>
      </c>
      <c r="Y26" s="114">
        <v>1725800</v>
      </c>
      <c r="Z26" s="120">
        <v>0.27250000000000002</v>
      </c>
      <c r="AA26" s="120">
        <v>0.2661</v>
      </c>
      <c r="AB26" s="121">
        <v>0.27900000000000003</v>
      </c>
      <c r="AC26" s="115"/>
      <c r="AD26" s="113">
        <v>34267</v>
      </c>
      <c r="AE26" s="114">
        <v>3891400</v>
      </c>
      <c r="AF26" s="120">
        <v>0.60660000000000003</v>
      </c>
      <c r="AG26" s="120">
        <v>0.59899999999999998</v>
      </c>
      <c r="AH26" s="120">
        <v>0.61409999999999998</v>
      </c>
      <c r="AI26" s="114">
        <v>833000</v>
      </c>
      <c r="AJ26" s="120">
        <v>0.12959999999999999</v>
      </c>
      <c r="AK26" s="120">
        <v>0.1246</v>
      </c>
      <c r="AL26" s="120">
        <v>0.13489999999999999</v>
      </c>
      <c r="AM26" s="114">
        <v>1711700</v>
      </c>
      <c r="AN26" s="120">
        <v>0.26379999999999998</v>
      </c>
      <c r="AO26" s="120">
        <v>0.25690000000000002</v>
      </c>
      <c r="AP26" s="121">
        <v>0.27079999999999999</v>
      </c>
      <c r="AR26" s="246">
        <v>2.06E-2</v>
      </c>
      <c r="AS26" s="206" t="s">
        <v>938</v>
      </c>
      <c r="AT26" s="246">
        <v>-3.5999999999999999E-3</v>
      </c>
      <c r="AU26" s="204" t="s">
        <v>942</v>
      </c>
      <c r="AV26" s="246">
        <v>-1.7000000000000001E-2</v>
      </c>
      <c r="AW26" s="206" t="s">
        <v>936</v>
      </c>
      <c r="AY26" s="257">
        <v>8.3999999999999995E-3</v>
      </c>
      <c r="AZ26" s="204" t="s">
        <v>942</v>
      </c>
      <c r="BA26" s="257">
        <v>2.9999999999999997E-4</v>
      </c>
      <c r="BB26" s="204" t="s">
        <v>942</v>
      </c>
      <c r="BC26" s="257">
        <v>-8.6999999999999994E-3</v>
      </c>
      <c r="BD26" s="206" t="s">
        <v>942</v>
      </c>
    </row>
    <row r="27" spans="1:56" x14ac:dyDescent="0.2">
      <c r="A27" s="324" t="s">
        <v>11</v>
      </c>
      <c r="B27" s="113">
        <v>37300</v>
      </c>
      <c r="C27" s="114">
        <v>3034100</v>
      </c>
      <c r="D27" s="120">
        <v>0.5514</v>
      </c>
      <c r="E27" s="120">
        <v>0.54459999999999997</v>
      </c>
      <c r="F27" s="120">
        <v>0.55830000000000002</v>
      </c>
      <c r="G27" s="114">
        <v>769400</v>
      </c>
      <c r="H27" s="120">
        <v>0.13950000000000001</v>
      </c>
      <c r="I27" s="120">
        <v>0.1348</v>
      </c>
      <c r="J27" s="120">
        <v>0.14449999999999999</v>
      </c>
      <c r="K27" s="114">
        <v>1720400</v>
      </c>
      <c r="L27" s="120">
        <v>0.309</v>
      </c>
      <c r="M27" s="120">
        <v>0.30270000000000002</v>
      </c>
      <c r="N27" s="121">
        <v>0.31540000000000001</v>
      </c>
      <c r="O27" s="124"/>
      <c r="P27" s="113">
        <v>37073</v>
      </c>
      <c r="Q27" s="114">
        <v>3174800</v>
      </c>
      <c r="R27" s="120">
        <v>0.56569999999999998</v>
      </c>
      <c r="S27" s="120">
        <v>0.55940000000000001</v>
      </c>
      <c r="T27" s="120">
        <v>0.57210000000000005</v>
      </c>
      <c r="U27" s="114">
        <v>782500</v>
      </c>
      <c r="V27" s="120">
        <v>0.13930000000000001</v>
      </c>
      <c r="W27" s="120">
        <v>0.1348</v>
      </c>
      <c r="X27" s="120">
        <v>0.14380000000000001</v>
      </c>
      <c r="Y27" s="114">
        <v>1678400</v>
      </c>
      <c r="Z27" s="120">
        <v>0.29499999999999998</v>
      </c>
      <c r="AA27" s="120">
        <v>0.2893</v>
      </c>
      <c r="AB27" s="121">
        <v>0.3009</v>
      </c>
      <c r="AC27" s="115"/>
      <c r="AD27" s="113">
        <v>34373</v>
      </c>
      <c r="AE27" s="114">
        <v>3267800</v>
      </c>
      <c r="AF27" s="120">
        <v>0.57420000000000004</v>
      </c>
      <c r="AG27" s="120">
        <v>0.56740000000000002</v>
      </c>
      <c r="AH27" s="120">
        <v>0.58109999999999995</v>
      </c>
      <c r="AI27" s="114">
        <v>781200</v>
      </c>
      <c r="AJ27" s="120">
        <v>0.1371</v>
      </c>
      <c r="AK27" s="120">
        <v>0.1323</v>
      </c>
      <c r="AL27" s="120">
        <v>0.1419</v>
      </c>
      <c r="AM27" s="114">
        <v>1662000</v>
      </c>
      <c r="AN27" s="120">
        <v>0.28870000000000001</v>
      </c>
      <c r="AO27" s="120">
        <v>0.28239999999999998</v>
      </c>
      <c r="AP27" s="121">
        <v>0.29509999999999997</v>
      </c>
      <c r="AR27" s="246">
        <v>2.2800000000000001E-2</v>
      </c>
      <c r="AS27" s="206" t="s">
        <v>938</v>
      </c>
      <c r="AT27" s="246">
        <v>-2.5000000000000001E-3</v>
      </c>
      <c r="AU27" s="204" t="s">
        <v>942</v>
      </c>
      <c r="AV27" s="246">
        <v>-2.0299999999999999E-2</v>
      </c>
      <c r="AW27" s="206" t="s">
        <v>936</v>
      </c>
      <c r="AY27" s="257">
        <v>8.5000000000000006E-3</v>
      </c>
      <c r="AZ27" s="204" t="s">
        <v>942</v>
      </c>
      <c r="BA27" s="257">
        <v>-2.2000000000000001E-3</v>
      </c>
      <c r="BB27" s="204" t="s">
        <v>942</v>
      </c>
      <c r="BC27" s="257">
        <v>-6.3E-3</v>
      </c>
      <c r="BD27" s="206" t="s">
        <v>942</v>
      </c>
    </row>
    <row r="28" spans="1:56" x14ac:dyDescent="0.2">
      <c r="A28" s="324" t="s">
        <v>12</v>
      </c>
      <c r="B28" s="113">
        <v>15499</v>
      </c>
      <c r="C28" s="114">
        <v>1290500</v>
      </c>
      <c r="D28" s="120">
        <v>0.37309999999999999</v>
      </c>
      <c r="E28" s="120">
        <v>0.36299999999999999</v>
      </c>
      <c r="F28" s="120">
        <v>0.38329999999999997</v>
      </c>
      <c r="G28" s="114">
        <v>468600</v>
      </c>
      <c r="H28" s="120">
        <v>0.13519999999999999</v>
      </c>
      <c r="I28" s="120">
        <v>0.128</v>
      </c>
      <c r="J28" s="120">
        <v>0.14269999999999999</v>
      </c>
      <c r="K28" s="114">
        <v>1720900</v>
      </c>
      <c r="L28" s="120">
        <v>0.49170000000000003</v>
      </c>
      <c r="M28" s="120">
        <v>0.48120000000000002</v>
      </c>
      <c r="N28" s="121">
        <v>0.50229999999999997</v>
      </c>
      <c r="O28" s="124"/>
      <c r="P28" s="113">
        <v>15464</v>
      </c>
      <c r="Q28" s="114">
        <v>1318800</v>
      </c>
      <c r="R28" s="120">
        <v>0.37109999999999999</v>
      </c>
      <c r="S28" s="120">
        <v>0.36170000000000002</v>
      </c>
      <c r="T28" s="120">
        <v>0.38059999999999999</v>
      </c>
      <c r="U28" s="114">
        <v>520900</v>
      </c>
      <c r="V28" s="120">
        <v>0.1464</v>
      </c>
      <c r="W28" s="120">
        <v>0.13950000000000001</v>
      </c>
      <c r="X28" s="120">
        <v>0.1535</v>
      </c>
      <c r="Y28" s="114">
        <v>1738500</v>
      </c>
      <c r="Z28" s="120">
        <v>0.48249999999999998</v>
      </c>
      <c r="AA28" s="120">
        <v>0.47270000000000001</v>
      </c>
      <c r="AB28" s="121">
        <v>0.4924</v>
      </c>
      <c r="AC28" s="115"/>
      <c r="AD28" s="113">
        <v>14236</v>
      </c>
      <c r="AE28" s="114">
        <v>1434600</v>
      </c>
      <c r="AF28" s="120">
        <v>0.39240000000000003</v>
      </c>
      <c r="AG28" s="120">
        <v>0.38229999999999997</v>
      </c>
      <c r="AH28" s="120">
        <v>0.4027</v>
      </c>
      <c r="AI28" s="114">
        <v>495300</v>
      </c>
      <c r="AJ28" s="120">
        <v>0.1353</v>
      </c>
      <c r="AK28" s="120">
        <v>0.12839999999999999</v>
      </c>
      <c r="AL28" s="120">
        <v>0.1424</v>
      </c>
      <c r="AM28" s="114">
        <v>1746300</v>
      </c>
      <c r="AN28" s="120">
        <v>0.4723</v>
      </c>
      <c r="AO28" s="120">
        <v>0.46179999999999999</v>
      </c>
      <c r="AP28" s="121">
        <v>0.48280000000000001</v>
      </c>
      <c r="AR28" s="246">
        <v>1.9400000000000001E-2</v>
      </c>
      <c r="AS28" s="206" t="s">
        <v>938</v>
      </c>
      <c r="AT28" s="246">
        <v>1E-4</v>
      </c>
      <c r="AU28" s="204" t="s">
        <v>942</v>
      </c>
      <c r="AV28" s="246">
        <v>-1.9400000000000001E-2</v>
      </c>
      <c r="AW28" s="206" t="s">
        <v>936</v>
      </c>
      <c r="AY28" s="257">
        <v>2.1399999999999999E-2</v>
      </c>
      <c r="AZ28" s="204" t="s">
        <v>938</v>
      </c>
      <c r="BA28" s="257">
        <v>-1.11E-2</v>
      </c>
      <c r="BB28" s="204" t="s">
        <v>936</v>
      </c>
      <c r="BC28" s="257">
        <v>-1.03E-2</v>
      </c>
      <c r="BD28" s="206" t="s">
        <v>942</v>
      </c>
    </row>
    <row r="29" spans="1:56" x14ac:dyDescent="0.2">
      <c r="A29" s="324" t="s">
        <v>13</v>
      </c>
      <c r="B29" s="113">
        <v>3930</v>
      </c>
      <c r="C29" s="114">
        <v>149500</v>
      </c>
      <c r="D29" s="120">
        <v>0.17469999999999999</v>
      </c>
      <c r="E29" s="120">
        <v>0.15939999999999999</v>
      </c>
      <c r="F29" s="120">
        <v>0.19109999999999999</v>
      </c>
      <c r="G29" s="114">
        <v>93500</v>
      </c>
      <c r="H29" s="120">
        <v>0.1091</v>
      </c>
      <c r="I29" s="120">
        <v>9.5600000000000004E-2</v>
      </c>
      <c r="J29" s="120">
        <v>0.1242</v>
      </c>
      <c r="K29" s="114">
        <v>620000</v>
      </c>
      <c r="L29" s="120">
        <v>0.71619999999999995</v>
      </c>
      <c r="M29" s="120">
        <v>0.69630000000000003</v>
      </c>
      <c r="N29" s="121">
        <v>0.73529999999999995</v>
      </c>
      <c r="O29" s="124"/>
      <c r="P29" s="113">
        <v>3842</v>
      </c>
      <c r="Q29" s="114">
        <v>149200</v>
      </c>
      <c r="R29" s="120">
        <v>0.18160000000000001</v>
      </c>
      <c r="S29" s="120">
        <v>0.16589999999999999</v>
      </c>
      <c r="T29" s="120">
        <v>0.1983</v>
      </c>
      <c r="U29" s="114">
        <v>86700</v>
      </c>
      <c r="V29" s="120">
        <v>0.10539999999999999</v>
      </c>
      <c r="W29" s="120">
        <v>9.2899999999999996E-2</v>
      </c>
      <c r="X29" s="120">
        <v>0.1195</v>
      </c>
      <c r="Y29" s="114">
        <v>593800</v>
      </c>
      <c r="Z29" s="120">
        <v>0.71299999999999997</v>
      </c>
      <c r="AA29" s="120">
        <v>0.69359999999999999</v>
      </c>
      <c r="AB29" s="121">
        <v>0.73160000000000003</v>
      </c>
      <c r="AC29" s="115"/>
      <c r="AD29" s="113">
        <v>3587</v>
      </c>
      <c r="AE29" s="114">
        <v>162200</v>
      </c>
      <c r="AF29" s="120">
        <v>0.18820000000000001</v>
      </c>
      <c r="AG29" s="120">
        <v>0.17330000000000001</v>
      </c>
      <c r="AH29" s="120">
        <v>0.2041</v>
      </c>
      <c r="AI29" s="114">
        <v>94800</v>
      </c>
      <c r="AJ29" s="120">
        <v>0.1099</v>
      </c>
      <c r="AK29" s="120">
        <v>9.8000000000000004E-2</v>
      </c>
      <c r="AL29" s="120">
        <v>0.123</v>
      </c>
      <c r="AM29" s="114">
        <v>611700</v>
      </c>
      <c r="AN29" s="120">
        <v>0.70189999999999997</v>
      </c>
      <c r="AO29" s="120">
        <v>0.68320000000000003</v>
      </c>
      <c r="AP29" s="121">
        <v>0.71989999999999998</v>
      </c>
      <c r="AR29" s="246">
        <v>1.35E-2</v>
      </c>
      <c r="AS29" s="204" t="s">
        <v>942</v>
      </c>
      <c r="AT29" s="246">
        <v>8.0000000000000004E-4</v>
      </c>
      <c r="AU29" s="204" t="s">
        <v>942</v>
      </c>
      <c r="AV29" s="246">
        <v>-1.43E-2</v>
      </c>
      <c r="AW29" s="206" t="s">
        <v>942</v>
      </c>
      <c r="AY29" s="257">
        <v>6.7000000000000002E-3</v>
      </c>
      <c r="AZ29" s="204" t="s">
        <v>942</v>
      </c>
      <c r="BA29" s="257">
        <v>4.4000000000000003E-3</v>
      </c>
      <c r="BB29" s="204" t="s">
        <v>942</v>
      </c>
      <c r="BC29" s="257">
        <v>-1.11E-2</v>
      </c>
      <c r="BD29" s="206" t="s">
        <v>942</v>
      </c>
    </row>
    <row r="30" spans="1:56" x14ac:dyDescent="0.2">
      <c r="A30" s="324"/>
      <c r="B30" s="113"/>
      <c r="C30" s="114"/>
      <c r="D30" s="199"/>
      <c r="E30" s="199"/>
      <c r="F30" s="199"/>
      <c r="G30" s="125"/>
      <c r="H30" s="199"/>
      <c r="I30" s="199"/>
      <c r="J30" s="199"/>
      <c r="K30" s="125"/>
      <c r="L30" s="199"/>
      <c r="M30" s="199"/>
      <c r="N30" s="203"/>
      <c r="O30" s="124"/>
      <c r="P30" s="113"/>
      <c r="Q30" s="114"/>
      <c r="R30" s="199"/>
      <c r="S30" s="199"/>
      <c r="T30" s="199"/>
      <c r="U30" s="125"/>
      <c r="V30" s="199"/>
      <c r="W30" s="199"/>
      <c r="X30" s="199"/>
      <c r="Y30" s="125"/>
      <c r="Z30" s="199"/>
      <c r="AA30" s="199"/>
      <c r="AB30" s="203"/>
      <c r="AC30" s="120"/>
      <c r="AD30" s="113"/>
      <c r="AE30" s="114"/>
      <c r="AF30" s="199"/>
      <c r="AG30" s="199"/>
      <c r="AH30" s="199"/>
      <c r="AI30" s="125"/>
      <c r="AJ30" s="199"/>
      <c r="AK30" s="199"/>
      <c r="AL30" s="199"/>
      <c r="AM30" s="125"/>
      <c r="AN30" s="199"/>
      <c r="AO30" s="199"/>
      <c r="AP30" s="203"/>
      <c r="AR30" s="246"/>
      <c r="AS30" s="206"/>
      <c r="AT30" s="246"/>
      <c r="AU30" s="206" t="s">
        <v>937</v>
      </c>
      <c r="AV30" s="246"/>
      <c r="AW30" s="206"/>
      <c r="AY30" s="257"/>
      <c r="AZ30" s="204"/>
      <c r="BA30" s="257"/>
      <c r="BB30" s="204"/>
      <c r="BC30" s="257"/>
      <c r="BD30" s="206"/>
    </row>
    <row r="31" spans="1:56" x14ac:dyDescent="0.2">
      <c r="A31" s="326" t="s">
        <v>94</v>
      </c>
      <c r="B31" s="113"/>
      <c r="C31" s="114"/>
      <c r="D31" s="199"/>
      <c r="E31" s="199"/>
      <c r="F31" s="199"/>
      <c r="G31" s="125"/>
      <c r="H31" s="199"/>
      <c r="I31" s="199"/>
      <c r="J31" s="199"/>
      <c r="K31" s="125"/>
      <c r="L31" s="199"/>
      <c r="M31" s="199"/>
      <c r="N31" s="203"/>
      <c r="O31" s="124"/>
      <c r="P31" s="113"/>
      <c r="Q31" s="114"/>
      <c r="R31" s="199"/>
      <c r="S31" s="199"/>
      <c r="T31" s="199"/>
      <c r="U31" s="125"/>
      <c r="V31" s="199"/>
      <c r="W31" s="199"/>
      <c r="X31" s="199"/>
      <c r="Y31" s="125"/>
      <c r="Z31" s="199"/>
      <c r="AA31" s="199"/>
      <c r="AB31" s="203"/>
      <c r="AC31" s="120"/>
      <c r="AD31" s="113"/>
      <c r="AE31" s="114"/>
      <c r="AF31" s="199"/>
      <c r="AG31" s="199"/>
      <c r="AH31" s="199"/>
      <c r="AI31" s="125"/>
      <c r="AJ31" s="199"/>
      <c r="AK31" s="199"/>
      <c r="AL31" s="199"/>
      <c r="AM31" s="125"/>
      <c r="AN31" s="199"/>
      <c r="AO31" s="199"/>
      <c r="AP31" s="203"/>
      <c r="AR31" s="246"/>
      <c r="AS31" s="206"/>
      <c r="AT31" s="246"/>
      <c r="AU31" s="206" t="s">
        <v>937</v>
      </c>
      <c r="AV31" s="246"/>
      <c r="AW31" s="206"/>
      <c r="AY31" s="257"/>
      <c r="AZ31" s="204"/>
      <c r="BA31" s="257"/>
      <c r="BB31" s="204"/>
      <c r="BC31" s="257"/>
      <c r="BD31" s="206"/>
    </row>
    <row r="32" spans="1:56" x14ac:dyDescent="0.2">
      <c r="A32" s="324" t="s">
        <v>14</v>
      </c>
      <c r="B32" s="113">
        <v>37626</v>
      </c>
      <c r="C32" s="114">
        <v>9920200</v>
      </c>
      <c r="D32" s="120">
        <v>0.72219999999999995</v>
      </c>
      <c r="E32" s="120">
        <v>0.71540000000000004</v>
      </c>
      <c r="F32" s="120">
        <v>0.7288</v>
      </c>
      <c r="G32" s="114">
        <v>1436800</v>
      </c>
      <c r="H32" s="120">
        <v>0.10440000000000001</v>
      </c>
      <c r="I32" s="120">
        <v>0.10009999999999999</v>
      </c>
      <c r="J32" s="120">
        <v>0.10879999999999999</v>
      </c>
      <c r="K32" s="114">
        <v>2411300</v>
      </c>
      <c r="L32" s="120">
        <v>0.17349999999999999</v>
      </c>
      <c r="M32" s="120">
        <v>0.1678</v>
      </c>
      <c r="N32" s="121">
        <v>0.17929999999999999</v>
      </c>
      <c r="O32" s="124"/>
      <c r="P32" s="113">
        <v>37102</v>
      </c>
      <c r="Q32" s="114">
        <v>9712800</v>
      </c>
      <c r="R32" s="120">
        <v>0.70620000000000005</v>
      </c>
      <c r="S32" s="120">
        <v>0.69969999999999999</v>
      </c>
      <c r="T32" s="120">
        <v>0.71260000000000001</v>
      </c>
      <c r="U32" s="114">
        <v>1512000</v>
      </c>
      <c r="V32" s="120">
        <v>0.10979999999999999</v>
      </c>
      <c r="W32" s="120">
        <v>0.1055</v>
      </c>
      <c r="X32" s="120">
        <v>0.1142</v>
      </c>
      <c r="Y32" s="114">
        <v>2565600</v>
      </c>
      <c r="Z32" s="120">
        <v>0.184</v>
      </c>
      <c r="AA32" s="120">
        <v>0.17860000000000001</v>
      </c>
      <c r="AB32" s="121">
        <v>0.18959999999999999</v>
      </c>
      <c r="AC32" s="115"/>
      <c r="AD32" s="113">
        <v>33460</v>
      </c>
      <c r="AE32" s="114">
        <v>9821700</v>
      </c>
      <c r="AF32" s="120">
        <v>0.71679999999999999</v>
      </c>
      <c r="AG32" s="120">
        <v>0.70979999999999999</v>
      </c>
      <c r="AH32" s="120">
        <v>0.72360000000000002</v>
      </c>
      <c r="AI32" s="114">
        <v>1465500</v>
      </c>
      <c r="AJ32" s="120">
        <v>0.10680000000000001</v>
      </c>
      <c r="AK32" s="120">
        <v>0.1021</v>
      </c>
      <c r="AL32" s="120">
        <v>0.1116</v>
      </c>
      <c r="AM32" s="114">
        <v>2445600</v>
      </c>
      <c r="AN32" s="120">
        <v>0.1764</v>
      </c>
      <c r="AO32" s="120">
        <v>0.17069999999999999</v>
      </c>
      <c r="AP32" s="121">
        <v>0.18229999999999999</v>
      </c>
      <c r="AR32" s="246">
        <v>-5.4000000000000003E-3</v>
      </c>
      <c r="AS32" s="204" t="s">
        <v>942</v>
      </c>
      <c r="AT32" s="246">
        <v>2.3999999999999998E-3</v>
      </c>
      <c r="AU32" s="204" t="s">
        <v>942</v>
      </c>
      <c r="AV32" s="246">
        <v>3.0000000000000001E-3</v>
      </c>
      <c r="AW32" s="206" t="s">
        <v>942</v>
      </c>
      <c r="AY32" s="257">
        <v>1.06E-2</v>
      </c>
      <c r="AZ32" s="204" t="s">
        <v>938</v>
      </c>
      <c r="BA32" s="257">
        <v>-3.0000000000000001E-3</v>
      </c>
      <c r="BB32" s="204" t="s">
        <v>942</v>
      </c>
      <c r="BC32" s="257">
        <v>-7.6E-3</v>
      </c>
      <c r="BD32" s="206" t="s">
        <v>942</v>
      </c>
    </row>
    <row r="33" spans="1:56" x14ac:dyDescent="0.2">
      <c r="A33" s="324" t="s">
        <v>15</v>
      </c>
      <c r="B33" s="113">
        <v>65168</v>
      </c>
      <c r="C33" s="114">
        <v>9574400</v>
      </c>
      <c r="D33" s="120">
        <v>0.65700000000000003</v>
      </c>
      <c r="E33" s="120">
        <v>0.65149999999999997</v>
      </c>
      <c r="F33" s="120">
        <v>0.66249999999999998</v>
      </c>
      <c r="G33" s="114">
        <v>1898200</v>
      </c>
      <c r="H33" s="120">
        <v>0.13</v>
      </c>
      <c r="I33" s="120">
        <v>0.12609999999999999</v>
      </c>
      <c r="J33" s="120">
        <v>0.13389999999999999</v>
      </c>
      <c r="K33" s="114">
        <v>3140500</v>
      </c>
      <c r="L33" s="120">
        <v>0.21299999999999999</v>
      </c>
      <c r="M33" s="120">
        <v>0.2082</v>
      </c>
      <c r="N33" s="121">
        <v>0.21790000000000001</v>
      </c>
      <c r="O33" s="124"/>
      <c r="P33" s="113">
        <v>64199</v>
      </c>
      <c r="Q33" s="114">
        <v>9566000</v>
      </c>
      <c r="R33" s="120">
        <v>0.65580000000000005</v>
      </c>
      <c r="S33" s="120">
        <v>0.65059999999999996</v>
      </c>
      <c r="T33" s="120">
        <v>0.66090000000000004</v>
      </c>
      <c r="U33" s="114">
        <v>1884000</v>
      </c>
      <c r="V33" s="120">
        <v>0.129</v>
      </c>
      <c r="W33" s="120">
        <v>0.12540000000000001</v>
      </c>
      <c r="X33" s="120">
        <v>0.1326</v>
      </c>
      <c r="Y33" s="114">
        <v>3183200</v>
      </c>
      <c r="Z33" s="120">
        <v>0.21529999999999999</v>
      </c>
      <c r="AA33" s="120">
        <v>0.2107</v>
      </c>
      <c r="AB33" s="121">
        <v>0.2198</v>
      </c>
      <c r="AC33" s="115"/>
      <c r="AD33" s="113">
        <v>58441</v>
      </c>
      <c r="AE33" s="114">
        <v>9579100</v>
      </c>
      <c r="AF33" s="120">
        <v>0.65980000000000005</v>
      </c>
      <c r="AG33" s="120">
        <v>0.6542</v>
      </c>
      <c r="AH33" s="120">
        <v>0.6653</v>
      </c>
      <c r="AI33" s="114">
        <v>1854500</v>
      </c>
      <c r="AJ33" s="120">
        <v>0.1275</v>
      </c>
      <c r="AK33" s="120">
        <v>0.12379999999999999</v>
      </c>
      <c r="AL33" s="120">
        <v>0.13139999999999999</v>
      </c>
      <c r="AM33" s="114">
        <v>3123000</v>
      </c>
      <c r="AN33" s="120">
        <v>0.2127</v>
      </c>
      <c r="AO33" s="120">
        <v>0.20780000000000001</v>
      </c>
      <c r="AP33" s="121">
        <v>0.21759999999999999</v>
      </c>
      <c r="AR33" s="246">
        <v>2.8E-3</v>
      </c>
      <c r="AS33" s="204" t="s">
        <v>942</v>
      </c>
      <c r="AT33" s="246">
        <v>-2.3999999999999998E-3</v>
      </c>
      <c r="AU33" s="204" t="s">
        <v>942</v>
      </c>
      <c r="AV33" s="246">
        <v>-2.9999999999999997E-4</v>
      </c>
      <c r="AW33" s="206" t="s">
        <v>942</v>
      </c>
      <c r="AY33" s="257">
        <v>4.0000000000000001E-3</v>
      </c>
      <c r="AZ33" s="204" t="s">
        <v>942</v>
      </c>
      <c r="BA33" s="257">
        <v>-1.4E-3</v>
      </c>
      <c r="BB33" s="204" t="s">
        <v>942</v>
      </c>
      <c r="BC33" s="257">
        <v>-2.5999999999999999E-3</v>
      </c>
      <c r="BD33" s="206" t="s">
        <v>942</v>
      </c>
    </row>
    <row r="34" spans="1:56" x14ac:dyDescent="0.2">
      <c r="A34" s="324" t="s">
        <v>16</v>
      </c>
      <c r="B34" s="113">
        <v>74999</v>
      </c>
      <c r="C34" s="114">
        <v>6614900</v>
      </c>
      <c r="D34" s="120">
        <v>0.5696</v>
      </c>
      <c r="E34" s="120">
        <v>0.5645</v>
      </c>
      <c r="F34" s="120">
        <v>0.57469999999999999</v>
      </c>
      <c r="G34" s="114">
        <v>1585400</v>
      </c>
      <c r="H34" s="120">
        <v>0.13619999999999999</v>
      </c>
      <c r="I34" s="120">
        <v>0.13270000000000001</v>
      </c>
      <c r="J34" s="120">
        <v>0.13980000000000001</v>
      </c>
      <c r="K34" s="114">
        <v>3456600</v>
      </c>
      <c r="L34" s="120">
        <v>0.29420000000000002</v>
      </c>
      <c r="M34" s="120">
        <v>0.28939999999999999</v>
      </c>
      <c r="N34" s="121">
        <v>0.29899999999999999</v>
      </c>
      <c r="O34" s="124"/>
      <c r="P34" s="113">
        <v>74203</v>
      </c>
      <c r="Q34" s="114">
        <v>6912000</v>
      </c>
      <c r="R34" s="120">
        <v>0.58279999999999998</v>
      </c>
      <c r="S34" s="120">
        <v>0.57809999999999995</v>
      </c>
      <c r="T34" s="120">
        <v>0.58760000000000001</v>
      </c>
      <c r="U34" s="114">
        <v>1591400</v>
      </c>
      <c r="V34" s="120">
        <v>0.13400000000000001</v>
      </c>
      <c r="W34" s="120">
        <v>0.1308</v>
      </c>
      <c r="X34" s="120">
        <v>0.13730000000000001</v>
      </c>
      <c r="Y34" s="114">
        <v>3404200</v>
      </c>
      <c r="Z34" s="120">
        <v>0.28320000000000001</v>
      </c>
      <c r="AA34" s="120">
        <v>0.27879999999999999</v>
      </c>
      <c r="AB34" s="121">
        <v>0.28749999999999998</v>
      </c>
      <c r="AC34" s="115"/>
      <c r="AD34" s="113">
        <v>68640</v>
      </c>
      <c r="AE34" s="114">
        <v>7159200</v>
      </c>
      <c r="AF34" s="120">
        <v>0.59140000000000004</v>
      </c>
      <c r="AG34" s="120">
        <v>0.58620000000000005</v>
      </c>
      <c r="AH34" s="120">
        <v>0.59650000000000003</v>
      </c>
      <c r="AI34" s="114">
        <v>1614200</v>
      </c>
      <c r="AJ34" s="120">
        <v>0.1331</v>
      </c>
      <c r="AK34" s="120">
        <v>0.12959999999999999</v>
      </c>
      <c r="AL34" s="120">
        <v>0.13669999999999999</v>
      </c>
      <c r="AM34" s="114">
        <v>3373700</v>
      </c>
      <c r="AN34" s="120">
        <v>0.27550000000000002</v>
      </c>
      <c r="AO34" s="120">
        <v>0.27079999999999999</v>
      </c>
      <c r="AP34" s="121">
        <v>0.28029999999999999</v>
      </c>
      <c r="AR34" s="246">
        <v>2.18E-2</v>
      </c>
      <c r="AS34" s="206" t="s">
        <v>938</v>
      </c>
      <c r="AT34" s="246">
        <v>-3.0999999999999999E-3</v>
      </c>
      <c r="AU34" s="204" t="s">
        <v>942</v>
      </c>
      <c r="AV34" s="246">
        <v>-1.8700000000000001E-2</v>
      </c>
      <c r="AW34" s="206" t="s">
        <v>936</v>
      </c>
      <c r="AY34" s="257">
        <v>8.5000000000000006E-3</v>
      </c>
      <c r="AZ34" s="204" t="s">
        <v>938</v>
      </c>
      <c r="BA34" s="257">
        <v>-8.9999999999999998E-4</v>
      </c>
      <c r="BB34" s="204" t="s">
        <v>942</v>
      </c>
      <c r="BC34" s="257">
        <v>-7.7000000000000002E-3</v>
      </c>
      <c r="BD34" s="206" t="s">
        <v>936</v>
      </c>
    </row>
    <row r="35" spans="1:56" x14ac:dyDescent="0.2">
      <c r="A35" s="324" t="s">
        <v>17</v>
      </c>
      <c r="B35" s="113">
        <v>19429</v>
      </c>
      <c r="C35" s="114">
        <v>1439900</v>
      </c>
      <c r="D35" s="120">
        <v>0.33379999999999999</v>
      </c>
      <c r="E35" s="120">
        <v>0.32500000000000001</v>
      </c>
      <c r="F35" s="120">
        <v>0.3427</v>
      </c>
      <c r="G35" s="114">
        <v>562100</v>
      </c>
      <c r="H35" s="120">
        <v>0.13</v>
      </c>
      <c r="I35" s="120">
        <v>0.1236</v>
      </c>
      <c r="J35" s="120">
        <v>0.13669999999999999</v>
      </c>
      <c r="K35" s="114">
        <v>2340900</v>
      </c>
      <c r="L35" s="120">
        <v>0.53620000000000001</v>
      </c>
      <c r="M35" s="120">
        <v>0.52680000000000005</v>
      </c>
      <c r="N35" s="121">
        <v>0.54569999999999996</v>
      </c>
      <c r="O35" s="124"/>
      <c r="P35" s="113">
        <v>19306</v>
      </c>
      <c r="Q35" s="114">
        <v>1467900</v>
      </c>
      <c r="R35" s="120">
        <v>0.33550000000000002</v>
      </c>
      <c r="S35" s="120">
        <v>0.32719999999999999</v>
      </c>
      <c r="T35" s="120">
        <v>0.34389999999999998</v>
      </c>
      <c r="U35" s="114">
        <v>607600</v>
      </c>
      <c r="V35" s="120">
        <v>0.13869999999999999</v>
      </c>
      <c r="W35" s="120">
        <v>0.1326</v>
      </c>
      <c r="X35" s="120">
        <v>0.14499999999999999</v>
      </c>
      <c r="Y35" s="114">
        <v>2332300</v>
      </c>
      <c r="Z35" s="120">
        <v>0.52580000000000005</v>
      </c>
      <c r="AA35" s="120">
        <v>0.51700000000000002</v>
      </c>
      <c r="AB35" s="121">
        <v>0.53459999999999996</v>
      </c>
      <c r="AC35" s="115"/>
      <c r="AD35" s="113">
        <v>17823</v>
      </c>
      <c r="AE35" s="114">
        <v>1596800</v>
      </c>
      <c r="AF35" s="120">
        <v>0.35349999999999998</v>
      </c>
      <c r="AG35" s="120">
        <v>0.34470000000000001</v>
      </c>
      <c r="AH35" s="120">
        <v>0.3624</v>
      </c>
      <c r="AI35" s="114">
        <v>590100</v>
      </c>
      <c r="AJ35" s="120">
        <v>0.13039999999999999</v>
      </c>
      <c r="AK35" s="120">
        <v>0.1244</v>
      </c>
      <c r="AL35" s="120">
        <v>0.13669999999999999</v>
      </c>
      <c r="AM35" s="114">
        <v>2358000</v>
      </c>
      <c r="AN35" s="120">
        <v>0.5161</v>
      </c>
      <c r="AO35" s="120">
        <v>0.50670000000000004</v>
      </c>
      <c r="AP35" s="121">
        <v>0.52539999999999998</v>
      </c>
      <c r="AR35" s="246">
        <v>1.9699999999999999E-2</v>
      </c>
      <c r="AS35" s="206" t="s">
        <v>938</v>
      </c>
      <c r="AT35" s="246">
        <v>4.0000000000000002E-4</v>
      </c>
      <c r="AU35" s="204" t="s">
        <v>942</v>
      </c>
      <c r="AV35" s="246">
        <v>-2.0199999999999999E-2</v>
      </c>
      <c r="AW35" s="206" t="s">
        <v>936</v>
      </c>
      <c r="AY35" s="257">
        <v>1.7999999999999999E-2</v>
      </c>
      <c r="AZ35" s="204" t="s">
        <v>938</v>
      </c>
      <c r="BA35" s="257">
        <v>-8.3000000000000001E-3</v>
      </c>
      <c r="BB35" s="204" t="s">
        <v>942</v>
      </c>
      <c r="BC35" s="257">
        <v>-9.7000000000000003E-3</v>
      </c>
      <c r="BD35" s="206" t="s">
        <v>942</v>
      </c>
    </row>
    <row r="36" spans="1:56" x14ac:dyDescent="0.2">
      <c r="A36" s="324"/>
      <c r="B36" s="113"/>
      <c r="C36" s="125"/>
      <c r="D36" s="199"/>
      <c r="E36" s="199"/>
      <c r="F36" s="199"/>
      <c r="G36" s="125"/>
      <c r="H36" s="199"/>
      <c r="I36" s="199"/>
      <c r="J36" s="199"/>
      <c r="K36" s="125"/>
      <c r="L36" s="199"/>
      <c r="M36" s="199"/>
      <c r="N36" s="203"/>
      <c r="O36" s="124"/>
      <c r="P36" s="113"/>
      <c r="Q36" s="125"/>
      <c r="R36" s="199"/>
      <c r="S36" s="199"/>
      <c r="T36" s="199"/>
      <c r="U36" s="125"/>
      <c r="V36" s="199"/>
      <c r="W36" s="199"/>
      <c r="X36" s="199"/>
      <c r="Y36" s="125"/>
      <c r="Z36" s="199"/>
      <c r="AA36" s="199"/>
      <c r="AB36" s="203"/>
      <c r="AC36" s="120"/>
      <c r="AD36" s="113"/>
      <c r="AE36" s="125"/>
      <c r="AF36" s="199"/>
      <c r="AG36" s="199"/>
      <c r="AH36" s="199"/>
      <c r="AI36" s="125"/>
      <c r="AJ36" s="199"/>
      <c r="AK36" s="199"/>
      <c r="AL36" s="199"/>
      <c r="AM36" s="125"/>
      <c r="AN36" s="199"/>
      <c r="AO36" s="199"/>
      <c r="AP36" s="203"/>
      <c r="AR36" s="246"/>
      <c r="AS36" s="206"/>
      <c r="AT36" s="246"/>
      <c r="AU36" s="206" t="s">
        <v>937</v>
      </c>
      <c r="AV36" s="246"/>
      <c r="AW36" s="206"/>
      <c r="AY36" s="257"/>
      <c r="AZ36" s="204"/>
      <c r="BA36" s="257"/>
      <c r="BB36" s="204"/>
      <c r="BC36" s="257"/>
      <c r="BD36" s="206"/>
    </row>
    <row r="37" spans="1:56" x14ac:dyDescent="0.2">
      <c r="A37" s="327" t="s">
        <v>99</v>
      </c>
      <c r="B37" s="113"/>
      <c r="C37" s="125"/>
      <c r="D37" s="199"/>
      <c r="E37" s="199"/>
      <c r="F37" s="199"/>
      <c r="G37" s="125"/>
      <c r="H37" s="199"/>
      <c r="I37" s="199"/>
      <c r="J37" s="199"/>
      <c r="K37" s="125"/>
      <c r="L37" s="199"/>
      <c r="M37" s="199"/>
      <c r="N37" s="203"/>
      <c r="O37" s="124"/>
      <c r="P37" s="113"/>
      <c r="Q37" s="125"/>
      <c r="R37" s="199"/>
      <c r="S37" s="199"/>
      <c r="T37" s="199"/>
      <c r="U37" s="125"/>
      <c r="V37" s="199"/>
      <c r="W37" s="199"/>
      <c r="X37" s="199"/>
      <c r="Y37" s="125"/>
      <c r="Z37" s="199"/>
      <c r="AA37" s="199"/>
      <c r="AB37" s="203"/>
      <c r="AC37" s="120"/>
      <c r="AD37" s="113"/>
      <c r="AE37" s="125"/>
      <c r="AF37" s="199"/>
      <c r="AG37" s="199"/>
      <c r="AH37" s="199"/>
      <c r="AI37" s="125"/>
      <c r="AJ37" s="199"/>
      <c r="AK37" s="199"/>
      <c r="AL37" s="199"/>
      <c r="AM37" s="114"/>
      <c r="AN37" s="199"/>
      <c r="AO37" s="199"/>
      <c r="AP37" s="203"/>
      <c r="AR37" s="246"/>
      <c r="AS37" s="206"/>
      <c r="AT37" s="246"/>
      <c r="AU37" s="206" t="s">
        <v>937</v>
      </c>
      <c r="AV37" s="246"/>
      <c r="AW37" s="206"/>
      <c r="AY37" s="257"/>
      <c r="AZ37" s="204"/>
      <c r="BA37" s="257"/>
      <c r="BB37" s="204"/>
      <c r="BC37" s="257"/>
      <c r="BD37" s="206"/>
    </row>
    <row r="38" spans="1:56" x14ac:dyDescent="0.2">
      <c r="A38" s="324" t="s">
        <v>933</v>
      </c>
      <c r="B38" s="113">
        <v>154418</v>
      </c>
      <c r="C38" s="114">
        <v>23425000</v>
      </c>
      <c r="D38" s="120">
        <v>0.66710000000000003</v>
      </c>
      <c r="E38" s="120">
        <v>0.66349999999999998</v>
      </c>
      <c r="F38" s="120">
        <v>0.67079999999999995</v>
      </c>
      <c r="G38" s="114">
        <v>4318200</v>
      </c>
      <c r="H38" s="120">
        <v>0.123</v>
      </c>
      <c r="I38" s="120">
        <v>0.1205</v>
      </c>
      <c r="J38" s="120">
        <v>0.1255</v>
      </c>
      <c r="K38" s="114">
        <v>7369700</v>
      </c>
      <c r="L38" s="120">
        <v>0.2099</v>
      </c>
      <c r="M38" s="120">
        <v>0.20680000000000001</v>
      </c>
      <c r="N38" s="121">
        <v>0.21310000000000001</v>
      </c>
      <c r="O38" s="124"/>
      <c r="P38" s="113">
        <v>152648</v>
      </c>
      <c r="Q38" s="114">
        <v>23498200</v>
      </c>
      <c r="R38" s="120">
        <v>0.66390000000000005</v>
      </c>
      <c r="S38" s="120">
        <v>0.66039999999999999</v>
      </c>
      <c r="T38" s="120">
        <v>0.6673</v>
      </c>
      <c r="U38" s="114">
        <v>4406500</v>
      </c>
      <c r="V38" s="120">
        <v>0.1245</v>
      </c>
      <c r="W38" s="120">
        <v>0.1222</v>
      </c>
      <c r="X38" s="120">
        <v>0.12690000000000001</v>
      </c>
      <c r="Y38" s="114">
        <v>7491100</v>
      </c>
      <c r="Z38" s="120">
        <v>0.21160000000000001</v>
      </c>
      <c r="AA38" s="120">
        <v>0.2087</v>
      </c>
      <c r="AB38" s="121">
        <v>0.21460000000000001</v>
      </c>
      <c r="AC38" s="115"/>
      <c r="AD38" s="113">
        <v>139515</v>
      </c>
      <c r="AE38" s="114">
        <v>23993300</v>
      </c>
      <c r="AF38" s="120">
        <v>0.67420000000000002</v>
      </c>
      <c r="AG38" s="120">
        <v>0.67049999999999998</v>
      </c>
      <c r="AH38" s="120">
        <v>0.67779999999999996</v>
      </c>
      <c r="AI38" s="114">
        <v>4291600</v>
      </c>
      <c r="AJ38" s="120">
        <v>0.1206</v>
      </c>
      <c r="AK38" s="120">
        <v>0.1181</v>
      </c>
      <c r="AL38" s="120">
        <v>0.1231</v>
      </c>
      <c r="AM38" s="114">
        <v>7302900</v>
      </c>
      <c r="AN38" s="120">
        <v>0.20519999999999999</v>
      </c>
      <c r="AO38" s="120">
        <v>0.2021</v>
      </c>
      <c r="AP38" s="121">
        <v>0.2084</v>
      </c>
      <c r="AR38" s="246">
        <v>7.1000000000000004E-3</v>
      </c>
      <c r="AS38" s="206" t="s">
        <v>938</v>
      </c>
      <c r="AT38" s="246">
        <v>-2.3999999999999998E-3</v>
      </c>
      <c r="AU38" s="204" t="s">
        <v>942</v>
      </c>
      <c r="AV38" s="246">
        <v>-4.7000000000000002E-3</v>
      </c>
      <c r="AW38" s="206" t="s">
        <v>936</v>
      </c>
      <c r="AY38" s="257">
        <v>1.03E-2</v>
      </c>
      <c r="AZ38" s="204" t="s">
        <v>938</v>
      </c>
      <c r="BA38" s="257">
        <v>-3.8999999999999998E-3</v>
      </c>
      <c r="BB38" s="204" t="s">
        <v>936</v>
      </c>
      <c r="BC38" s="257">
        <v>-6.4000000000000003E-3</v>
      </c>
      <c r="BD38" s="206" t="s">
        <v>936</v>
      </c>
    </row>
    <row r="39" spans="1:56" x14ac:dyDescent="0.2">
      <c r="A39" s="324" t="s">
        <v>932</v>
      </c>
      <c r="B39" s="113">
        <v>32602</v>
      </c>
      <c r="C39" s="114">
        <v>4045200</v>
      </c>
      <c r="D39" s="120">
        <v>0.4365</v>
      </c>
      <c r="E39" s="120">
        <v>0.42830000000000001</v>
      </c>
      <c r="F39" s="120">
        <v>0.4446</v>
      </c>
      <c r="G39" s="114">
        <v>1210100</v>
      </c>
      <c r="H39" s="120">
        <v>0.13059999999999999</v>
      </c>
      <c r="I39" s="120">
        <v>0.12540000000000001</v>
      </c>
      <c r="J39" s="120">
        <v>0.13589999999999999</v>
      </c>
      <c r="K39" s="114">
        <v>4013100</v>
      </c>
      <c r="L39" s="120">
        <v>0.433</v>
      </c>
      <c r="M39" s="120">
        <v>0.42499999999999999</v>
      </c>
      <c r="N39" s="121">
        <v>0.441</v>
      </c>
      <c r="O39" s="124"/>
      <c r="P39" s="113">
        <v>33115</v>
      </c>
      <c r="Q39" s="114">
        <v>4075000</v>
      </c>
      <c r="R39" s="120">
        <v>0.43619999999999998</v>
      </c>
      <c r="S39" s="120">
        <v>0.42859999999999998</v>
      </c>
      <c r="T39" s="120">
        <v>0.44369999999999998</v>
      </c>
      <c r="U39" s="114">
        <v>1213200</v>
      </c>
      <c r="V39" s="120">
        <v>0.12989999999999999</v>
      </c>
      <c r="W39" s="120">
        <v>0.125</v>
      </c>
      <c r="X39" s="120">
        <v>0.1348</v>
      </c>
      <c r="Y39" s="114">
        <v>4054900</v>
      </c>
      <c r="Z39" s="120">
        <v>0.434</v>
      </c>
      <c r="AA39" s="120">
        <v>0.42659999999999998</v>
      </c>
      <c r="AB39" s="121">
        <v>0.44140000000000001</v>
      </c>
      <c r="AC39" s="115"/>
      <c r="AD39" s="113">
        <v>30050</v>
      </c>
      <c r="AE39" s="114">
        <v>4208200</v>
      </c>
      <c r="AF39" s="120">
        <v>0.44800000000000001</v>
      </c>
      <c r="AG39" s="120">
        <v>0.43990000000000001</v>
      </c>
      <c r="AH39" s="120">
        <v>0.45610000000000001</v>
      </c>
      <c r="AI39" s="114">
        <v>1239900</v>
      </c>
      <c r="AJ39" s="120">
        <v>0.13200000000000001</v>
      </c>
      <c r="AK39" s="120">
        <v>0.12670000000000001</v>
      </c>
      <c r="AL39" s="120">
        <v>0.13739999999999999</v>
      </c>
      <c r="AM39" s="114">
        <v>3945700</v>
      </c>
      <c r="AN39" s="120">
        <v>0.42</v>
      </c>
      <c r="AO39" s="120">
        <v>0.41220000000000001</v>
      </c>
      <c r="AP39" s="121">
        <v>0.4279</v>
      </c>
      <c r="AR39" s="246">
        <v>1.15E-2</v>
      </c>
      <c r="AS39" s="206" t="s">
        <v>938</v>
      </c>
      <c r="AT39" s="246">
        <v>1.4E-3</v>
      </c>
      <c r="AU39" s="204" t="s">
        <v>942</v>
      </c>
      <c r="AV39" s="246">
        <v>-1.2999999999999999E-2</v>
      </c>
      <c r="AW39" s="206" t="s">
        <v>936</v>
      </c>
      <c r="AY39" s="257">
        <v>1.18E-2</v>
      </c>
      <c r="AZ39" s="204" t="s">
        <v>938</v>
      </c>
      <c r="BA39" s="257">
        <v>2.0999999999999999E-3</v>
      </c>
      <c r="BB39" s="204" t="s">
        <v>942</v>
      </c>
      <c r="BC39" s="257">
        <v>-1.4E-2</v>
      </c>
      <c r="BD39" s="206" t="s">
        <v>936</v>
      </c>
    </row>
    <row r="40" spans="1:56" x14ac:dyDescent="0.2">
      <c r="A40" s="324" t="s">
        <v>44</v>
      </c>
      <c r="B40" s="113">
        <v>7605</v>
      </c>
      <c r="C40" s="114" t="s">
        <v>894</v>
      </c>
      <c r="D40" s="120">
        <v>0.52429999999999999</v>
      </c>
      <c r="E40" s="120">
        <v>0.50739999999999996</v>
      </c>
      <c r="F40" s="120">
        <v>0.54120000000000001</v>
      </c>
      <c r="G40" s="114" t="s">
        <v>894</v>
      </c>
      <c r="H40" s="120">
        <v>0.14050000000000001</v>
      </c>
      <c r="I40" s="120">
        <v>0.12959999999999999</v>
      </c>
      <c r="J40" s="120">
        <v>0.1522</v>
      </c>
      <c r="K40" s="114" t="s">
        <v>894</v>
      </c>
      <c r="L40" s="120">
        <v>0.3352</v>
      </c>
      <c r="M40" s="120">
        <v>0.31969999999999998</v>
      </c>
      <c r="N40" s="121">
        <v>0.35110000000000002</v>
      </c>
      <c r="O40" s="124"/>
      <c r="P40" s="113">
        <v>7804</v>
      </c>
      <c r="Q40" s="114" t="s">
        <v>894</v>
      </c>
      <c r="R40" s="120">
        <v>0.53120000000000001</v>
      </c>
      <c r="S40" s="120">
        <v>0.51539999999999997</v>
      </c>
      <c r="T40" s="120">
        <v>0.54690000000000005</v>
      </c>
      <c r="U40" s="114" t="s">
        <v>894</v>
      </c>
      <c r="V40" s="120">
        <v>0.14080000000000001</v>
      </c>
      <c r="W40" s="120">
        <v>0.13059999999999999</v>
      </c>
      <c r="X40" s="120">
        <v>0.15160000000000001</v>
      </c>
      <c r="Y40" s="114" t="s">
        <v>894</v>
      </c>
      <c r="Z40" s="120">
        <v>0.32800000000000001</v>
      </c>
      <c r="AA40" s="120">
        <v>0.31369999999999998</v>
      </c>
      <c r="AB40" s="121">
        <v>0.3427</v>
      </c>
      <c r="AC40" s="115"/>
      <c r="AD40" s="113">
        <v>7478</v>
      </c>
      <c r="AE40" s="114" t="s">
        <v>894</v>
      </c>
      <c r="AF40" s="120">
        <v>0.54559999999999997</v>
      </c>
      <c r="AG40" s="120">
        <v>0.52910000000000001</v>
      </c>
      <c r="AH40" s="120">
        <v>0.56200000000000006</v>
      </c>
      <c r="AI40" s="114" t="s">
        <v>894</v>
      </c>
      <c r="AJ40" s="120">
        <v>0.1416</v>
      </c>
      <c r="AK40" s="120">
        <v>0.1308</v>
      </c>
      <c r="AL40" s="120">
        <v>0.15310000000000001</v>
      </c>
      <c r="AM40" s="114" t="s">
        <v>894</v>
      </c>
      <c r="AN40" s="120">
        <v>0.31280000000000002</v>
      </c>
      <c r="AO40" s="120">
        <v>0.29799999999999999</v>
      </c>
      <c r="AP40" s="121">
        <v>0.32800000000000001</v>
      </c>
      <c r="AR40" s="246">
        <v>2.1299999999999999E-2</v>
      </c>
      <c r="AS40" s="204" t="s">
        <v>942</v>
      </c>
      <c r="AT40" s="246">
        <v>1.1000000000000001E-3</v>
      </c>
      <c r="AU40" s="204" t="s">
        <v>942</v>
      </c>
      <c r="AV40" s="246">
        <v>-2.24E-2</v>
      </c>
      <c r="AW40" s="206" t="s">
        <v>936</v>
      </c>
      <c r="AY40" s="257">
        <v>1.44E-2</v>
      </c>
      <c r="AZ40" s="204" t="s">
        <v>942</v>
      </c>
      <c r="BA40" s="257">
        <v>8.0000000000000004E-4</v>
      </c>
      <c r="BB40" s="204" t="s">
        <v>942</v>
      </c>
      <c r="BC40" s="257">
        <v>-1.52E-2</v>
      </c>
      <c r="BD40" s="206" t="s">
        <v>942</v>
      </c>
    </row>
    <row r="41" spans="1:56" x14ac:dyDescent="0.2">
      <c r="A41" s="324" t="s">
        <v>45</v>
      </c>
      <c r="B41" s="113">
        <v>8226</v>
      </c>
      <c r="C41" s="114" t="s">
        <v>894</v>
      </c>
      <c r="D41" s="120">
        <v>0.4652</v>
      </c>
      <c r="E41" s="120">
        <v>0.44950000000000001</v>
      </c>
      <c r="F41" s="120">
        <v>0.48089999999999999</v>
      </c>
      <c r="G41" s="114" t="s">
        <v>894</v>
      </c>
      <c r="H41" s="120">
        <v>0.129</v>
      </c>
      <c r="I41" s="120">
        <v>0.1196</v>
      </c>
      <c r="J41" s="120">
        <v>0.1391</v>
      </c>
      <c r="K41" s="114" t="s">
        <v>894</v>
      </c>
      <c r="L41" s="120">
        <v>0.40579999999999999</v>
      </c>
      <c r="M41" s="120">
        <v>0.39069999999999999</v>
      </c>
      <c r="N41" s="121">
        <v>0.42109999999999997</v>
      </c>
      <c r="O41" s="124"/>
      <c r="P41" s="113">
        <v>8328</v>
      </c>
      <c r="Q41" s="114" t="s">
        <v>894</v>
      </c>
      <c r="R41" s="120">
        <v>0.45069999999999999</v>
      </c>
      <c r="S41" s="120">
        <v>0.43609999999999999</v>
      </c>
      <c r="T41" s="120">
        <v>0.46539999999999998</v>
      </c>
      <c r="U41" s="114" t="s">
        <v>894</v>
      </c>
      <c r="V41" s="120">
        <v>0.12820000000000001</v>
      </c>
      <c r="W41" s="120">
        <v>0.11899999999999999</v>
      </c>
      <c r="X41" s="120">
        <v>0.1381</v>
      </c>
      <c r="Y41" s="114" t="s">
        <v>894</v>
      </c>
      <c r="Z41" s="120">
        <v>0.42109999999999997</v>
      </c>
      <c r="AA41" s="120">
        <v>0.40679999999999999</v>
      </c>
      <c r="AB41" s="121">
        <v>0.43540000000000001</v>
      </c>
      <c r="AC41" s="115"/>
      <c r="AD41" s="113">
        <v>7518</v>
      </c>
      <c r="AE41" s="114" t="s">
        <v>894</v>
      </c>
      <c r="AF41" s="120">
        <v>0.48249999999999998</v>
      </c>
      <c r="AG41" s="120">
        <v>0.46660000000000001</v>
      </c>
      <c r="AH41" s="120">
        <v>0.4985</v>
      </c>
      <c r="AI41" s="114" t="s">
        <v>894</v>
      </c>
      <c r="AJ41" s="120">
        <v>0.13639999999999999</v>
      </c>
      <c r="AK41" s="120">
        <v>0.12640000000000001</v>
      </c>
      <c r="AL41" s="120">
        <v>0.14699999999999999</v>
      </c>
      <c r="AM41" s="114" t="s">
        <v>894</v>
      </c>
      <c r="AN41" s="120">
        <v>0.38109999999999999</v>
      </c>
      <c r="AO41" s="120">
        <v>0.36599999999999999</v>
      </c>
      <c r="AP41" s="121">
        <v>0.39629999999999999</v>
      </c>
      <c r="AR41" s="246">
        <v>1.7399999999999999E-2</v>
      </c>
      <c r="AS41" s="204" t="s">
        <v>942</v>
      </c>
      <c r="AT41" s="246">
        <v>7.4000000000000003E-3</v>
      </c>
      <c r="AU41" s="204" t="s">
        <v>942</v>
      </c>
      <c r="AV41" s="246">
        <v>-2.47E-2</v>
      </c>
      <c r="AW41" s="206" t="s">
        <v>936</v>
      </c>
      <c r="AY41" s="257">
        <v>3.1800000000000002E-2</v>
      </c>
      <c r="AZ41" s="204" t="s">
        <v>938</v>
      </c>
      <c r="BA41" s="257">
        <v>8.2000000000000007E-3</v>
      </c>
      <c r="BB41" s="204" t="s">
        <v>942</v>
      </c>
      <c r="BC41" s="257">
        <v>-0.04</v>
      </c>
      <c r="BD41" s="206" t="s">
        <v>936</v>
      </c>
    </row>
    <row r="42" spans="1:56" x14ac:dyDescent="0.2">
      <c r="A42" s="324" t="s">
        <v>46</v>
      </c>
      <c r="B42" s="113">
        <v>15777</v>
      </c>
      <c r="C42" s="114" t="s">
        <v>894</v>
      </c>
      <c r="D42" s="120">
        <v>0.36809999999999998</v>
      </c>
      <c r="E42" s="120">
        <v>0.35649999999999998</v>
      </c>
      <c r="F42" s="120">
        <v>0.37980000000000003</v>
      </c>
      <c r="G42" s="114" t="s">
        <v>894</v>
      </c>
      <c r="H42" s="120">
        <v>0.12540000000000001</v>
      </c>
      <c r="I42" s="120">
        <v>0.1183</v>
      </c>
      <c r="J42" s="120">
        <v>0.13289999999999999</v>
      </c>
      <c r="K42" s="114" t="s">
        <v>894</v>
      </c>
      <c r="L42" s="120">
        <v>0.50660000000000005</v>
      </c>
      <c r="M42" s="120">
        <v>0.49480000000000002</v>
      </c>
      <c r="N42" s="121">
        <v>0.51839999999999997</v>
      </c>
      <c r="O42" s="124"/>
      <c r="P42" s="113">
        <v>16028</v>
      </c>
      <c r="Q42" s="114" t="s">
        <v>894</v>
      </c>
      <c r="R42" s="120">
        <v>0.36699999999999999</v>
      </c>
      <c r="S42" s="120">
        <v>0.35639999999999999</v>
      </c>
      <c r="T42" s="120">
        <v>0.37769999999999998</v>
      </c>
      <c r="U42" s="114" t="s">
        <v>894</v>
      </c>
      <c r="V42" s="120">
        <v>0.12540000000000001</v>
      </c>
      <c r="W42" s="120">
        <v>0.1186</v>
      </c>
      <c r="X42" s="120">
        <v>0.1326</v>
      </c>
      <c r="Y42" s="114" t="s">
        <v>894</v>
      </c>
      <c r="Z42" s="120">
        <v>0.50760000000000005</v>
      </c>
      <c r="AA42" s="120">
        <v>0.49680000000000002</v>
      </c>
      <c r="AB42" s="121">
        <v>0.51829999999999998</v>
      </c>
      <c r="AC42" s="115"/>
      <c r="AD42" s="113">
        <v>14140</v>
      </c>
      <c r="AE42" s="114" t="s">
        <v>894</v>
      </c>
      <c r="AF42" s="120">
        <v>0.36609999999999998</v>
      </c>
      <c r="AG42" s="120">
        <v>0.3548</v>
      </c>
      <c r="AH42" s="120">
        <v>0.3775</v>
      </c>
      <c r="AI42" s="114" t="s">
        <v>894</v>
      </c>
      <c r="AJ42" s="120">
        <v>0.1241</v>
      </c>
      <c r="AK42" s="120">
        <v>0.1167</v>
      </c>
      <c r="AL42" s="120">
        <v>0.1318</v>
      </c>
      <c r="AM42" s="114" t="s">
        <v>894</v>
      </c>
      <c r="AN42" s="120">
        <v>0.50990000000000002</v>
      </c>
      <c r="AO42" s="120">
        <v>0.49830000000000002</v>
      </c>
      <c r="AP42" s="121">
        <v>0.52139999999999997</v>
      </c>
      <c r="AR42" s="246">
        <v>-2E-3</v>
      </c>
      <c r="AS42" s="204" t="s">
        <v>942</v>
      </c>
      <c r="AT42" s="246">
        <v>-1.2999999999999999E-3</v>
      </c>
      <c r="AU42" s="204" t="s">
        <v>942</v>
      </c>
      <c r="AV42" s="246">
        <v>3.3E-3</v>
      </c>
      <c r="AW42" s="206" t="s">
        <v>937</v>
      </c>
      <c r="AY42" s="257">
        <v>-8.9999999999999998E-4</v>
      </c>
      <c r="AZ42" s="204" t="s">
        <v>942</v>
      </c>
      <c r="BA42" s="257">
        <v>-1.4E-3</v>
      </c>
      <c r="BB42" s="204" t="s">
        <v>942</v>
      </c>
      <c r="BC42" s="257">
        <v>2.3E-3</v>
      </c>
      <c r="BD42" s="206" t="s">
        <v>942</v>
      </c>
    </row>
    <row r="43" spans="1:56" x14ac:dyDescent="0.2">
      <c r="A43" s="324"/>
      <c r="B43" s="113"/>
      <c r="C43" s="125"/>
      <c r="D43" s="199"/>
      <c r="E43" s="199"/>
      <c r="F43" s="199"/>
      <c r="G43" s="114"/>
      <c r="H43" s="199"/>
      <c r="I43" s="199"/>
      <c r="J43" s="199"/>
      <c r="K43" s="125"/>
      <c r="L43" s="199"/>
      <c r="M43" s="199"/>
      <c r="N43" s="203"/>
      <c r="O43" s="124"/>
      <c r="P43" s="113"/>
      <c r="Q43" s="125"/>
      <c r="R43" s="199"/>
      <c r="S43" s="199"/>
      <c r="T43" s="199"/>
      <c r="U43" s="114"/>
      <c r="V43" s="199"/>
      <c r="W43" s="199"/>
      <c r="X43" s="199"/>
      <c r="Y43" s="125"/>
      <c r="Z43" s="199"/>
      <c r="AA43" s="199"/>
      <c r="AB43" s="203"/>
      <c r="AC43" s="120"/>
      <c r="AD43" s="113"/>
      <c r="AE43" s="125"/>
      <c r="AF43" s="199"/>
      <c r="AG43" s="199"/>
      <c r="AH43" s="199"/>
      <c r="AI43" s="114"/>
      <c r="AJ43" s="199"/>
      <c r="AK43" s="199"/>
      <c r="AL43" s="199"/>
      <c r="AM43" s="125"/>
      <c r="AN43" s="199"/>
      <c r="AO43" s="199"/>
      <c r="AP43" s="203"/>
      <c r="AR43" s="246"/>
      <c r="AS43" s="206"/>
      <c r="AT43" s="246"/>
      <c r="AU43" s="206" t="s">
        <v>937</v>
      </c>
      <c r="AV43" s="246"/>
      <c r="AW43" s="206"/>
      <c r="AY43" s="257"/>
      <c r="AZ43" s="204"/>
      <c r="BA43" s="257"/>
      <c r="BB43" s="204"/>
      <c r="BC43" s="257"/>
      <c r="BD43" s="206"/>
    </row>
    <row r="44" spans="1:56" x14ac:dyDescent="0.2">
      <c r="A44" s="325" t="s">
        <v>102</v>
      </c>
      <c r="B44" s="113"/>
      <c r="C44" s="125"/>
      <c r="D44" s="199"/>
      <c r="E44" s="199"/>
      <c r="F44" s="199"/>
      <c r="G44" s="114"/>
      <c r="H44" s="199"/>
      <c r="I44" s="199"/>
      <c r="J44" s="199"/>
      <c r="K44" s="125"/>
      <c r="L44" s="199"/>
      <c r="M44" s="199"/>
      <c r="N44" s="203"/>
      <c r="O44" s="124"/>
      <c r="P44" s="113"/>
      <c r="Q44" s="125"/>
      <c r="R44" s="199"/>
      <c r="S44" s="199"/>
      <c r="T44" s="199"/>
      <c r="U44" s="114"/>
      <c r="V44" s="199"/>
      <c r="W44" s="199"/>
      <c r="X44" s="199"/>
      <c r="Y44" s="125"/>
      <c r="Z44" s="199"/>
      <c r="AA44" s="199"/>
      <c r="AB44" s="203"/>
      <c r="AC44" s="120"/>
      <c r="AD44" s="113"/>
      <c r="AE44" s="125"/>
      <c r="AF44" s="199"/>
      <c r="AG44" s="199"/>
      <c r="AH44" s="199"/>
      <c r="AI44" s="114"/>
      <c r="AJ44" s="199"/>
      <c r="AK44" s="199"/>
      <c r="AL44" s="199"/>
      <c r="AM44" s="125"/>
      <c r="AN44" s="199"/>
      <c r="AO44" s="199"/>
      <c r="AP44" s="203"/>
      <c r="AR44" s="246"/>
      <c r="AS44" s="206"/>
      <c r="AT44" s="246"/>
      <c r="AU44" s="206" t="s">
        <v>937</v>
      </c>
      <c r="AV44" s="246"/>
      <c r="AW44" s="206"/>
      <c r="AY44" s="257"/>
      <c r="AZ44" s="204"/>
      <c r="BA44" s="257"/>
      <c r="BB44" s="204"/>
      <c r="BC44" s="257"/>
      <c r="BD44" s="206"/>
    </row>
    <row r="45" spans="1:56" x14ac:dyDescent="0.2">
      <c r="A45" s="328" t="s">
        <v>103</v>
      </c>
      <c r="B45" s="113">
        <v>167292</v>
      </c>
      <c r="C45" s="114">
        <v>22949700</v>
      </c>
      <c r="D45" s="120">
        <v>0.62809999999999999</v>
      </c>
      <c r="E45" s="120">
        <v>0.62460000000000004</v>
      </c>
      <c r="F45" s="120">
        <v>0.63149999999999995</v>
      </c>
      <c r="G45" s="114">
        <v>4481700</v>
      </c>
      <c r="H45" s="120">
        <v>0.1227</v>
      </c>
      <c r="I45" s="120">
        <v>0.12039999999999999</v>
      </c>
      <c r="J45" s="120">
        <v>0.125</v>
      </c>
      <c r="K45" s="114">
        <v>9108900</v>
      </c>
      <c r="L45" s="120">
        <v>0.24929999999999999</v>
      </c>
      <c r="M45" s="120">
        <v>0.2462</v>
      </c>
      <c r="N45" s="121">
        <v>0.25240000000000001</v>
      </c>
      <c r="O45" s="124"/>
      <c r="P45" s="113">
        <v>163434</v>
      </c>
      <c r="Q45" s="114">
        <v>23160800</v>
      </c>
      <c r="R45" s="120">
        <v>0.62880000000000003</v>
      </c>
      <c r="S45" s="120">
        <v>0.62549999999999994</v>
      </c>
      <c r="T45" s="120">
        <v>0.63200000000000001</v>
      </c>
      <c r="U45" s="114">
        <v>4560900</v>
      </c>
      <c r="V45" s="120">
        <v>0.12379999999999999</v>
      </c>
      <c r="W45" s="120">
        <v>0.1216</v>
      </c>
      <c r="X45" s="120">
        <v>0.126</v>
      </c>
      <c r="Y45" s="114">
        <v>9113100</v>
      </c>
      <c r="Z45" s="120">
        <v>0.24740000000000001</v>
      </c>
      <c r="AA45" s="120">
        <v>0.2445</v>
      </c>
      <c r="AB45" s="121">
        <v>0.25030000000000002</v>
      </c>
      <c r="AC45" s="115"/>
      <c r="AD45" s="113">
        <v>149985</v>
      </c>
      <c r="AE45" s="114">
        <v>23506600</v>
      </c>
      <c r="AF45" s="120">
        <v>0.63470000000000004</v>
      </c>
      <c r="AG45" s="120">
        <v>0.63119999999999998</v>
      </c>
      <c r="AH45" s="120">
        <v>0.63819999999999999</v>
      </c>
      <c r="AI45" s="114">
        <v>4537200</v>
      </c>
      <c r="AJ45" s="120">
        <v>0.1225</v>
      </c>
      <c r="AK45" s="120">
        <v>0.1202</v>
      </c>
      <c r="AL45" s="120">
        <v>0.1249</v>
      </c>
      <c r="AM45" s="114">
        <v>8990600</v>
      </c>
      <c r="AN45" s="120">
        <v>0.24279999999999999</v>
      </c>
      <c r="AO45" s="120">
        <v>0.2397</v>
      </c>
      <c r="AP45" s="121">
        <v>0.24590000000000001</v>
      </c>
      <c r="AR45" s="246">
        <v>6.7000000000000002E-3</v>
      </c>
      <c r="AS45" s="206" t="s">
        <v>938</v>
      </c>
      <c r="AT45" s="246">
        <v>-1E-4</v>
      </c>
      <c r="AU45" s="204" t="s">
        <v>942</v>
      </c>
      <c r="AV45" s="246">
        <v>-6.4999999999999997E-3</v>
      </c>
      <c r="AW45" s="206" t="s">
        <v>936</v>
      </c>
      <c r="AY45" s="257">
        <v>5.8999999999999999E-3</v>
      </c>
      <c r="AZ45" s="204" t="s">
        <v>938</v>
      </c>
      <c r="BA45" s="257">
        <v>-1.2999999999999999E-3</v>
      </c>
      <c r="BB45" s="204" t="s">
        <v>942</v>
      </c>
      <c r="BC45" s="257">
        <v>-4.5999999999999999E-3</v>
      </c>
      <c r="BD45" s="206" t="s">
        <v>936</v>
      </c>
    </row>
    <row r="46" spans="1:56" x14ac:dyDescent="0.2">
      <c r="A46" s="328" t="s">
        <v>104</v>
      </c>
      <c r="B46" s="113">
        <v>9898</v>
      </c>
      <c r="C46" s="114">
        <v>1398000</v>
      </c>
      <c r="D46" s="120">
        <v>0.65810000000000002</v>
      </c>
      <c r="E46" s="120">
        <v>0.64380000000000004</v>
      </c>
      <c r="F46" s="120">
        <v>0.67210000000000003</v>
      </c>
      <c r="G46" s="114">
        <v>238800</v>
      </c>
      <c r="H46" s="120">
        <v>0.1124</v>
      </c>
      <c r="I46" s="120">
        <v>0.10390000000000001</v>
      </c>
      <c r="J46" s="120">
        <v>0.1215</v>
      </c>
      <c r="K46" s="114">
        <v>487400</v>
      </c>
      <c r="L46" s="120">
        <v>0.22939999999999999</v>
      </c>
      <c r="M46" s="120">
        <v>0.21679999999999999</v>
      </c>
      <c r="N46" s="121">
        <v>0.24260000000000001</v>
      </c>
      <c r="O46" s="124"/>
      <c r="P46" s="113">
        <v>10189</v>
      </c>
      <c r="Q46" s="114">
        <v>1397600</v>
      </c>
      <c r="R46" s="120">
        <v>0.65269999999999995</v>
      </c>
      <c r="S46" s="120">
        <v>0.63939999999999997</v>
      </c>
      <c r="T46" s="120">
        <v>0.66579999999999995</v>
      </c>
      <c r="U46" s="114">
        <v>244300</v>
      </c>
      <c r="V46" s="120">
        <v>0.11409999999999999</v>
      </c>
      <c r="W46" s="120">
        <v>0.1056</v>
      </c>
      <c r="X46" s="120">
        <v>0.1231</v>
      </c>
      <c r="Y46" s="114">
        <v>499400</v>
      </c>
      <c r="Z46" s="120">
        <v>0.23319999999999999</v>
      </c>
      <c r="AA46" s="120">
        <v>0.22170000000000001</v>
      </c>
      <c r="AB46" s="121">
        <v>0.24510000000000001</v>
      </c>
      <c r="AC46" s="115"/>
      <c r="AD46" s="113">
        <v>9671</v>
      </c>
      <c r="AE46" s="114">
        <v>1434700</v>
      </c>
      <c r="AF46" s="120">
        <v>0.66639999999999999</v>
      </c>
      <c r="AG46" s="120">
        <v>0.6522</v>
      </c>
      <c r="AH46" s="120">
        <v>0.68020000000000003</v>
      </c>
      <c r="AI46" s="114">
        <v>241700</v>
      </c>
      <c r="AJ46" s="120">
        <v>0.1123</v>
      </c>
      <c r="AK46" s="120">
        <v>0.1038</v>
      </c>
      <c r="AL46" s="120">
        <v>0.12139999999999999</v>
      </c>
      <c r="AM46" s="114">
        <v>476500</v>
      </c>
      <c r="AN46" s="120">
        <v>0.2213</v>
      </c>
      <c r="AO46" s="120">
        <v>0.20910000000000001</v>
      </c>
      <c r="AP46" s="121">
        <v>0.2341</v>
      </c>
      <c r="AR46" s="246">
        <v>8.2000000000000007E-3</v>
      </c>
      <c r="AS46" s="204" t="s">
        <v>942</v>
      </c>
      <c r="AT46" s="246">
        <v>-1E-4</v>
      </c>
      <c r="AU46" s="204" t="s">
        <v>942</v>
      </c>
      <c r="AV46" s="246">
        <v>-8.0999999999999996E-3</v>
      </c>
      <c r="AW46" s="206" t="s">
        <v>942</v>
      </c>
      <c r="AY46" s="257">
        <v>1.37E-2</v>
      </c>
      <c r="AZ46" s="204" t="s">
        <v>942</v>
      </c>
      <c r="BA46" s="257">
        <v>-1.8E-3</v>
      </c>
      <c r="BB46" s="204" t="s">
        <v>942</v>
      </c>
      <c r="BC46" s="257">
        <v>-1.1900000000000001E-2</v>
      </c>
      <c r="BD46" s="206" t="s">
        <v>942</v>
      </c>
    </row>
    <row r="47" spans="1:56" x14ac:dyDescent="0.2">
      <c r="A47" s="328" t="s">
        <v>105</v>
      </c>
      <c r="B47" s="113">
        <v>7984</v>
      </c>
      <c r="C47" s="114">
        <v>1603600</v>
      </c>
      <c r="D47" s="120">
        <v>0.55630000000000002</v>
      </c>
      <c r="E47" s="120">
        <v>0.53979999999999995</v>
      </c>
      <c r="F47" s="120">
        <v>0.57269999999999999</v>
      </c>
      <c r="G47" s="114">
        <v>396500</v>
      </c>
      <c r="H47" s="120">
        <v>0.1376</v>
      </c>
      <c r="I47" s="120">
        <v>0.12690000000000001</v>
      </c>
      <c r="J47" s="120">
        <v>0.1489</v>
      </c>
      <c r="K47" s="114">
        <v>882400</v>
      </c>
      <c r="L47" s="120">
        <v>0.30609999999999998</v>
      </c>
      <c r="M47" s="120">
        <v>0.29120000000000001</v>
      </c>
      <c r="N47" s="121">
        <v>0.32140000000000002</v>
      </c>
      <c r="O47" s="124"/>
      <c r="P47" s="113">
        <v>8240</v>
      </c>
      <c r="Q47" s="114">
        <v>1569900</v>
      </c>
      <c r="R47" s="120">
        <v>0.5403</v>
      </c>
      <c r="S47" s="120">
        <v>0.52500000000000002</v>
      </c>
      <c r="T47" s="120">
        <v>0.55549999999999999</v>
      </c>
      <c r="U47" s="114">
        <v>410400</v>
      </c>
      <c r="V47" s="120">
        <v>0.14119999999999999</v>
      </c>
      <c r="W47" s="120">
        <v>0.13089999999999999</v>
      </c>
      <c r="X47" s="120">
        <v>0.15229999999999999</v>
      </c>
      <c r="Y47" s="114">
        <v>925400</v>
      </c>
      <c r="Z47" s="120">
        <v>0.31850000000000001</v>
      </c>
      <c r="AA47" s="120">
        <v>0.30459999999999998</v>
      </c>
      <c r="AB47" s="121">
        <v>0.3327</v>
      </c>
      <c r="AC47" s="115"/>
      <c r="AD47" s="113">
        <v>6719</v>
      </c>
      <c r="AE47" s="114">
        <v>1640700</v>
      </c>
      <c r="AF47" s="120">
        <v>0.56159999999999999</v>
      </c>
      <c r="AG47" s="120">
        <v>0.54469999999999996</v>
      </c>
      <c r="AH47" s="120">
        <v>0.57840000000000003</v>
      </c>
      <c r="AI47" s="114">
        <v>397700</v>
      </c>
      <c r="AJ47" s="120">
        <v>0.1361</v>
      </c>
      <c r="AK47" s="120">
        <v>0.125</v>
      </c>
      <c r="AL47" s="120">
        <v>0.14810000000000001</v>
      </c>
      <c r="AM47" s="114">
        <v>883200</v>
      </c>
      <c r="AN47" s="120">
        <v>0.30230000000000001</v>
      </c>
      <c r="AO47" s="120">
        <v>0.2873</v>
      </c>
      <c r="AP47" s="121">
        <v>0.31780000000000003</v>
      </c>
      <c r="AR47" s="246">
        <v>5.3E-3</v>
      </c>
      <c r="AS47" s="204" t="s">
        <v>942</v>
      </c>
      <c r="AT47" s="246">
        <v>-1.4E-3</v>
      </c>
      <c r="AU47" s="204" t="s">
        <v>942</v>
      </c>
      <c r="AV47" s="246">
        <v>-3.8E-3</v>
      </c>
      <c r="AW47" s="206" t="s">
        <v>942</v>
      </c>
      <c r="AY47" s="257">
        <v>2.1299999999999999E-2</v>
      </c>
      <c r="AZ47" s="204" t="s">
        <v>942</v>
      </c>
      <c r="BA47" s="257">
        <v>-5.1000000000000004E-3</v>
      </c>
      <c r="BB47" s="204" t="s">
        <v>942</v>
      </c>
      <c r="BC47" s="257">
        <v>-1.6199999999999999E-2</v>
      </c>
      <c r="BD47" s="206" t="s">
        <v>942</v>
      </c>
    </row>
    <row r="48" spans="1:56" x14ac:dyDescent="0.2">
      <c r="A48" s="328" t="s">
        <v>40</v>
      </c>
      <c r="B48" s="113">
        <v>2910</v>
      </c>
      <c r="C48" s="114">
        <v>783500</v>
      </c>
      <c r="D48" s="120">
        <v>0.5655</v>
      </c>
      <c r="E48" s="120">
        <v>0.53810000000000002</v>
      </c>
      <c r="F48" s="120">
        <v>0.59260000000000002</v>
      </c>
      <c r="G48" s="114">
        <v>204600</v>
      </c>
      <c r="H48" s="120">
        <v>0.14760000000000001</v>
      </c>
      <c r="I48" s="120">
        <v>0.1295</v>
      </c>
      <c r="J48" s="120">
        <v>0.16789999999999999</v>
      </c>
      <c r="K48" s="114">
        <v>397400</v>
      </c>
      <c r="L48" s="120">
        <v>0.2868</v>
      </c>
      <c r="M48" s="120">
        <v>0.26290000000000002</v>
      </c>
      <c r="N48" s="121">
        <v>0.312</v>
      </c>
      <c r="O48" s="124"/>
      <c r="P48" s="113">
        <v>2996</v>
      </c>
      <c r="Q48" s="114">
        <v>774400</v>
      </c>
      <c r="R48" s="120">
        <v>0.55449999999999999</v>
      </c>
      <c r="S48" s="120">
        <v>0.52900000000000003</v>
      </c>
      <c r="T48" s="120">
        <v>0.57969999999999999</v>
      </c>
      <c r="U48" s="114">
        <v>201700</v>
      </c>
      <c r="V48" s="120">
        <v>0.1444</v>
      </c>
      <c r="W48" s="120">
        <v>0.12770000000000001</v>
      </c>
      <c r="X48" s="120">
        <v>0.16289999999999999</v>
      </c>
      <c r="Y48" s="114">
        <v>420600</v>
      </c>
      <c r="Z48" s="120">
        <v>0.30109999999999998</v>
      </c>
      <c r="AA48" s="120">
        <v>0.27860000000000001</v>
      </c>
      <c r="AB48" s="121">
        <v>0.32469999999999999</v>
      </c>
      <c r="AC48" s="115"/>
      <c r="AD48" s="113">
        <v>2494</v>
      </c>
      <c r="AE48" s="114">
        <v>793600</v>
      </c>
      <c r="AF48" s="120">
        <v>0.56510000000000005</v>
      </c>
      <c r="AG48" s="120">
        <v>0.53810000000000002</v>
      </c>
      <c r="AH48" s="120">
        <v>0.59179999999999999</v>
      </c>
      <c r="AI48" s="114">
        <v>212200</v>
      </c>
      <c r="AJ48" s="120">
        <v>0.15110000000000001</v>
      </c>
      <c r="AK48" s="120">
        <v>0.13270000000000001</v>
      </c>
      <c r="AL48" s="120">
        <v>0.17150000000000001</v>
      </c>
      <c r="AM48" s="114">
        <v>398500</v>
      </c>
      <c r="AN48" s="120">
        <v>0.2838</v>
      </c>
      <c r="AO48" s="120">
        <v>0.26040000000000002</v>
      </c>
      <c r="AP48" s="121">
        <v>0.30830000000000002</v>
      </c>
      <c r="AR48" s="246">
        <v>-4.0000000000000002E-4</v>
      </c>
      <c r="AS48" s="204" t="s">
        <v>942</v>
      </c>
      <c r="AT48" s="246">
        <v>3.3999999999999998E-3</v>
      </c>
      <c r="AU48" s="204" t="s">
        <v>942</v>
      </c>
      <c r="AV48" s="246">
        <v>-3.0000000000000001E-3</v>
      </c>
      <c r="AW48" s="206" t="s">
        <v>942</v>
      </c>
      <c r="AY48" s="257">
        <v>1.0699999999999999E-2</v>
      </c>
      <c r="AZ48" s="204" t="s">
        <v>942</v>
      </c>
      <c r="BA48" s="257">
        <v>6.7000000000000002E-3</v>
      </c>
      <c r="BB48" s="204" t="s">
        <v>942</v>
      </c>
      <c r="BC48" s="257">
        <v>-1.7299999999999999E-2</v>
      </c>
      <c r="BD48" s="206" t="s">
        <v>942</v>
      </c>
    </row>
    <row r="49" spans="1:59" x14ac:dyDescent="0.2">
      <c r="A49" s="328" t="s">
        <v>41</v>
      </c>
      <c r="B49" s="113">
        <v>1057</v>
      </c>
      <c r="C49" s="114">
        <v>191600</v>
      </c>
      <c r="D49" s="120">
        <v>0.5605</v>
      </c>
      <c r="E49" s="120">
        <v>0.51590000000000003</v>
      </c>
      <c r="F49" s="120">
        <v>0.60409999999999997</v>
      </c>
      <c r="G49" s="114">
        <v>44900</v>
      </c>
      <c r="H49" s="120">
        <v>0.13139999999999999</v>
      </c>
      <c r="I49" s="120">
        <v>0.1052</v>
      </c>
      <c r="J49" s="120">
        <v>0.16309999999999999</v>
      </c>
      <c r="K49" s="114">
        <v>105300</v>
      </c>
      <c r="L49" s="120">
        <v>0.30809999999999998</v>
      </c>
      <c r="M49" s="120">
        <v>0.26740000000000003</v>
      </c>
      <c r="N49" s="121">
        <v>0.35199999999999998</v>
      </c>
      <c r="O49" s="124"/>
      <c r="P49" s="113">
        <v>1061</v>
      </c>
      <c r="Q49" s="114">
        <v>193800</v>
      </c>
      <c r="R49" s="120">
        <v>0.56259999999999999</v>
      </c>
      <c r="S49" s="120">
        <v>0.51939999999999997</v>
      </c>
      <c r="T49" s="120">
        <v>0.6048</v>
      </c>
      <c r="U49" s="114">
        <v>47500</v>
      </c>
      <c r="V49" s="120">
        <v>0.13800000000000001</v>
      </c>
      <c r="W49" s="120">
        <v>0.11310000000000001</v>
      </c>
      <c r="X49" s="120">
        <v>0.1673</v>
      </c>
      <c r="Y49" s="114">
        <v>103200</v>
      </c>
      <c r="Z49" s="120">
        <v>0.29949999999999999</v>
      </c>
      <c r="AA49" s="120">
        <v>0.2606</v>
      </c>
      <c r="AB49" s="121">
        <v>0.34150000000000003</v>
      </c>
      <c r="AC49" s="115"/>
      <c r="AD49" s="113">
        <v>891</v>
      </c>
      <c r="AE49" s="114">
        <v>223100</v>
      </c>
      <c r="AF49" s="120">
        <v>0.64410000000000001</v>
      </c>
      <c r="AG49" s="120">
        <v>0.59909999999999997</v>
      </c>
      <c r="AH49" s="120">
        <v>0.68669999999999998</v>
      </c>
      <c r="AI49" s="114">
        <v>44100</v>
      </c>
      <c r="AJ49" s="120">
        <v>0.12740000000000001</v>
      </c>
      <c r="AK49" s="120">
        <v>0.1022</v>
      </c>
      <c r="AL49" s="120">
        <v>0.1578</v>
      </c>
      <c r="AM49" s="114">
        <v>79200</v>
      </c>
      <c r="AN49" s="120">
        <v>0.22850000000000001</v>
      </c>
      <c r="AO49" s="120">
        <v>0.1913</v>
      </c>
      <c r="AP49" s="121">
        <v>0.27039999999999997</v>
      </c>
      <c r="AR49" s="246">
        <v>8.3599999999999994E-2</v>
      </c>
      <c r="AS49" s="206" t="s">
        <v>938</v>
      </c>
      <c r="AT49" s="246">
        <v>-4.0000000000000001E-3</v>
      </c>
      <c r="AU49" s="204" t="s">
        <v>942</v>
      </c>
      <c r="AV49" s="246">
        <v>-7.9600000000000004E-2</v>
      </c>
      <c r="AW49" s="206" t="s">
        <v>936</v>
      </c>
      <c r="AY49" s="257">
        <v>8.1600000000000006E-2</v>
      </c>
      <c r="AZ49" s="204" t="s">
        <v>938</v>
      </c>
      <c r="BA49" s="257">
        <v>-1.06E-2</v>
      </c>
      <c r="BB49" s="204" t="s">
        <v>942</v>
      </c>
      <c r="BC49" s="257">
        <v>-7.0999999999999994E-2</v>
      </c>
      <c r="BD49" s="206" t="s">
        <v>936</v>
      </c>
    </row>
    <row r="50" spans="1:59" x14ac:dyDescent="0.2">
      <c r="A50" s="328" t="s">
        <v>42</v>
      </c>
      <c r="B50" s="113">
        <v>1982</v>
      </c>
      <c r="C50" s="114">
        <v>478000</v>
      </c>
      <c r="D50" s="120">
        <v>0.70779999999999998</v>
      </c>
      <c r="E50" s="120">
        <v>0.67810000000000004</v>
      </c>
      <c r="F50" s="120">
        <v>0.73580000000000001</v>
      </c>
      <c r="G50" s="114">
        <v>69700</v>
      </c>
      <c r="H50" s="120">
        <v>0.1031</v>
      </c>
      <c r="I50" s="120">
        <v>8.6900000000000005E-2</v>
      </c>
      <c r="J50" s="120">
        <v>0.122</v>
      </c>
      <c r="K50" s="114">
        <v>127700</v>
      </c>
      <c r="L50" s="120">
        <v>0.18909999999999999</v>
      </c>
      <c r="M50" s="120">
        <v>0.16489999999999999</v>
      </c>
      <c r="N50" s="121">
        <v>0.21590000000000001</v>
      </c>
      <c r="O50" s="124"/>
      <c r="P50" s="113">
        <v>2078</v>
      </c>
      <c r="Q50" s="114">
        <v>485200</v>
      </c>
      <c r="R50" s="120">
        <v>0.71279999999999999</v>
      </c>
      <c r="S50" s="120">
        <v>0.68540000000000001</v>
      </c>
      <c r="T50" s="120">
        <v>0.73880000000000001</v>
      </c>
      <c r="U50" s="114">
        <v>73400</v>
      </c>
      <c r="V50" s="120">
        <v>0.1079</v>
      </c>
      <c r="W50" s="120">
        <v>9.0499999999999997E-2</v>
      </c>
      <c r="X50" s="120">
        <v>0.12809999999999999</v>
      </c>
      <c r="Y50" s="114">
        <v>122100</v>
      </c>
      <c r="Z50" s="120">
        <v>0.17929999999999999</v>
      </c>
      <c r="AA50" s="120">
        <v>0.15820000000000001</v>
      </c>
      <c r="AB50" s="121">
        <v>0.20250000000000001</v>
      </c>
      <c r="AC50" s="115"/>
      <c r="AD50" s="113">
        <v>2002</v>
      </c>
      <c r="AE50" s="114">
        <v>494200</v>
      </c>
      <c r="AF50" s="120">
        <v>0.72209999999999996</v>
      </c>
      <c r="AG50" s="120">
        <v>0.69450000000000001</v>
      </c>
      <c r="AH50" s="120">
        <v>0.74819999999999998</v>
      </c>
      <c r="AI50" s="114">
        <v>61900</v>
      </c>
      <c r="AJ50" s="120">
        <v>9.0399999999999994E-2</v>
      </c>
      <c r="AK50" s="120">
        <v>7.6399999999999996E-2</v>
      </c>
      <c r="AL50" s="120">
        <v>0.1066</v>
      </c>
      <c r="AM50" s="114">
        <v>128300</v>
      </c>
      <c r="AN50" s="120">
        <v>0.1875</v>
      </c>
      <c r="AO50" s="120">
        <v>0.16470000000000001</v>
      </c>
      <c r="AP50" s="121">
        <v>0.2127</v>
      </c>
      <c r="AR50" s="246">
        <v>1.44E-2</v>
      </c>
      <c r="AS50" s="204" t="s">
        <v>942</v>
      </c>
      <c r="AT50" s="246">
        <v>-1.2800000000000001E-2</v>
      </c>
      <c r="AU50" s="204" t="s">
        <v>942</v>
      </c>
      <c r="AV50" s="246">
        <v>-1.6000000000000001E-3</v>
      </c>
      <c r="AW50" s="206" t="s">
        <v>942</v>
      </c>
      <c r="AY50" s="257">
        <v>9.2999999999999992E-3</v>
      </c>
      <c r="AZ50" s="204" t="s">
        <v>942</v>
      </c>
      <c r="BA50" s="257">
        <v>-1.7500000000000002E-2</v>
      </c>
      <c r="BB50" s="204" t="s">
        <v>942</v>
      </c>
      <c r="BC50" s="257">
        <v>8.2000000000000007E-3</v>
      </c>
      <c r="BD50" s="206" t="s">
        <v>942</v>
      </c>
    </row>
    <row r="51" spans="1:59" x14ac:dyDescent="0.2">
      <c r="A51" s="328" t="s">
        <v>43</v>
      </c>
      <c r="B51" s="113">
        <v>1500</v>
      </c>
      <c r="C51" s="114">
        <v>245200</v>
      </c>
      <c r="D51" s="120">
        <v>0.56810000000000005</v>
      </c>
      <c r="E51" s="120">
        <v>0.5302</v>
      </c>
      <c r="F51" s="120">
        <v>0.60519999999999996</v>
      </c>
      <c r="G51" s="114">
        <v>57400</v>
      </c>
      <c r="H51" s="120">
        <v>0.1331</v>
      </c>
      <c r="I51" s="120">
        <v>0.10970000000000001</v>
      </c>
      <c r="J51" s="120">
        <v>0.16059999999999999</v>
      </c>
      <c r="K51" s="114">
        <v>129000</v>
      </c>
      <c r="L51" s="120">
        <v>0.2989</v>
      </c>
      <c r="M51" s="120">
        <v>0.26579999999999998</v>
      </c>
      <c r="N51" s="121">
        <v>0.3342</v>
      </c>
      <c r="O51" s="124"/>
      <c r="P51" s="113">
        <v>1475</v>
      </c>
      <c r="Q51" s="114">
        <v>246200</v>
      </c>
      <c r="R51" s="120">
        <v>0.56589999999999996</v>
      </c>
      <c r="S51" s="120">
        <v>0.52939999999999998</v>
      </c>
      <c r="T51" s="120">
        <v>0.6018</v>
      </c>
      <c r="U51" s="114">
        <v>57400</v>
      </c>
      <c r="V51" s="120">
        <v>0.1318</v>
      </c>
      <c r="W51" s="120">
        <v>0.1105</v>
      </c>
      <c r="X51" s="120">
        <v>0.15659999999999999</v>
      </c>
      <c r="Y51" s="114">
        <v>131500</v>
      </c>
      <c r="Z51" s="120">
        <v>0.30230000000000001</v>
      </c>
      <c r="AA51" s="120">
        <v>0.27029999999999998</v>
      </c>
      <c r="AB51" s="121">
        <v>0.3362</v>
      </c>
      <c r="AC51" s="115"/>
      <c r="AD51" s="113">
        <v>1275</v>
      </c>
      <c r="AE51" s="114">
        <v>246700</v>
      </c>
      <c r="AF51" s="120">
        <v>0.56399999999999995</v>
      </c>
      <c r="AG51" s="120">
        <v>0.52439999999999998</v>
      </c>
      <c r="AH51" s="120">
        <v>0.6028</v>
      </c>
      <c r="AI51" s="114">
        <v>57100</v>
      </c>
      <c r="AJ51" s="120">
        <v>0.13059999999999999</v>
      </c>
      <c r="AK51" s="120">
        <v>0.10589999999999999</v>
      </c>
      <c r="AL51" s="120">
        <v>0.15989999999999999</v>
      </c>
      <c r="AM51" s="114">
        <v>133600</v>
      </c>
      <c r="AN51" s="120">
        <v>0.3054</v>
      </c>
      <c r="AO51" s="120">
        <v>0.2707</v>
      </c>
      <c r="AP51" s="121">
        <v>0.34260000000000002</v>
      </c>
      <c r="AR51" s="246">
        <v>-4.1000000000000003E-3</v>
      </c>
      <c r="AS51" s="204" t="s">
        <v>942</v>
      </c>
      <c r="AT51" s="246">
        <v>-2.5000000000000001E-3</v>
      </c>
      <c r="AU51" s="204" t="s">
        <v>942</v>
      </c>
      <c r="AV51" s="246">
        <v>6.6E-3</v>
      </c>
      <c r="AW51" s="206" t="s">
        <v>942</v>
      </c>
      <c r="AY51" s="257">
        <v>-1.9E-3</v>
      </c>
      <c r="AZ51" s="204" t="s">
        <v>942</v>
      </c>
      <c r="BA51" s="257">
        <v>-1.2999999999999999E-3</v>
      </c>
      <c r="BB51" s="204" t="s">
        <v>942</v>
      </c>
      <c r="BC51" s="257">
        <v>3.2000000000000002E-3</v>
      </c>
      <c r="BD51" s="206" t="s">
        <v>942</v>
      </c>
    </row>
    <row r="52" spans="1:59" x14ac:dyDescent="0.2">
      <c r="A52" s="322"/>
      <c r="B52" s="113"/>
      <c r="C52" s="125"/>
      <c r="D52" s="199"/>
      <c r="E52" s="199"/>
      <c r="F52" s="199"/>
      <c r="G52" s="125"/>
      <c r="H52" s="199"/>
      <c r="I52" s="199"/>
      <c r="J52" s="199"/>
      <c r="K52" s="125"/>
      <c r="L52" s="199"/>
      <c r="M52" s="199"/>
      <c r="N52" s="203"/>
      <c r="O52" s="127"/>
      <c r="P52" s="113"/>
      <c r="Q52" s="125"/>
      <c r="R52" s="199"/>
      <c r="S52" s="199"/>
      <c r="T52" s="199"/>
      <c r="U52" s="125"/>
      <c r="V52" s="199"/>
      <c r="W52" s="199"/>
      <c r="X52" s="199"/>
      <c r="Y52" s="125"/>
      <c r="Z52" s="199"/>
      <c r="AA52" s="199"/>
      <c r="AB52" s="203"/>
      <c r="AC52" s="120"/>
      <c r="AD52" s="113"/>
      <c r="AE52" s="125"/>
      <c r="AF52" s="199"/>
      <c r="AG52" s="199"/>
      <c r="AH52" s="199"/>
      <c r="AI52" s="125"/>
      <c r="AJ52" s="199"/>
      <c r="AK52" s="199"/>
      <c r="AL52" s="199"/>
      <c r="AM52" s="125"/>
      <c r="AN52" s="199"/>
      <c r="AO52" s="199"/>
      <c r="AP52" s="203"/>
      <c r="AR52" s="246"/>
      <c r="AS52" s="206"/>
      <c r="AT52" s="246"/>
      <c r="AU52" s="206" t="s">
        <v>937</v>
      </c>
      <c r="AV52" s="246"/>
      <c r="AW52" s="206"/>
      <c r="AY52" s="257"/>
      <c r="AZ52" s="204"/>
      <c r="BA52" s="257"/>
      <c r="BB52" s="204"/>
      <c r="BC52" s="257"/>
      <c r="BD52" s="206"/>
    </row>
    <row r="53" spans="1:59" x14ac:dyDescent="0.2">
      <c r="A53" s="323" t="s">
        <v>57</v>
      </c>
      <c r="B53" s="113"/>
      <c r="C53" s="125"/>
      <c r="D53" s="199"/>
      <c r="E53" s="199"/>
      <c r="F53" s="199"/>
      <c r="G53" s="125"/>
      <c r="H53" s="199"/>
      <c r="I53" s="199"/>
      <c r="J53" s="199"/>
      <c r="K53" s="125"/>
      <c r="L53" s="199"/>
      <c r="M53" s="199"/>
      <c r="N53" s="203"/>
      <c r="O53" s="127"/>
      <c r="P53" s="113"/>
      <c r="Q53" s="125"/>
      <c r="R53" s="199"/>
      <c r="S53" s="199"/>
      <c r="T53" s="199"/>
      <c r="U53" s="125"/>
      <c r="V53" s="199"/>
      <c r="W53" s="199"/>
      <c r="X53" s="199"/>
      <c r="Y53" s="125"/>
      <c r="Z53" s="199"/>
      <c r="AA53" s="199"/>
      <c r="AB53" s="203"/>
      <c r="AC53" s="120"/>
      <c r="AD53" s="113"/>
      <c r="AE53" s="125"/>
      <c r="AF53" s="199"/>
      <c r="AG53" s="199"/>
      <c r="AH53" s="199"/>
      <c r="AI53" s="125"/>
      <c r="AJ53" s="199"/>
      <c r="AK53" s="199"/>
      <c r="AL53" s="199"/>
      <c r="AM53" s="125"/>
      <c r="AN53" s="199"/>
      <c r="AO53" s="199"/>
      <c r="AP53" s="203"/>
      <c r="AR53" s="246"/>
      <c r="AS53" s="206"/>
      <c r="AT53" s="246"/>
      <c r="AU53" s="206" t="s">
        <v>937</v>
      </c>
      <c r="AV53" s="246"/>
      <c r="AW53" s="206"/>
      <c r="AY53" s="257"/>
      <c r="AZ53" s="204"/>
      <c r="BA53" s="257"/>
      <c r="BB53" s="204"/>
      <c r="BC53" s="257"/>
      <c r="BD53" s="206"/>
    </row>
    <row r="54" spans="1:59" x14ac:dyDescent="0.2">
      <c r="A54" s="322" t="s">
        <v>58</v>
      </c>
      <c r="B54" s="122" t="s">
        <v>890</v>
      </c>
      <c r="C54" s="114" t="s">
        <v>890</v>
      </c>
      <c r="D54" s="120" t="s">
        <v>890</v>
      </c>
      <c r="E54" s="120" t="s">
        <v>890</v>
      </c>
      <c r="F54" s="120" t="s">
        <v>890</v>
      </c>
      <c r="G54" s="114" t="s">
        <v>890</v>
      </c>
      <c r="H54" s="120" t="s">
        <v>890</v>
      </c>
      <c r="I54" s="120" t="s">
        <v>890</v>
      </c>
      <c r="J54" s="120" t="s">
        <v>890</v>
      </c>
      <c r="K54" s="114" t="s">
        <v>890</v>
      </c>
      <c r="L54" s="120" t="s">
        <v>890</v>
      </c>
      <c r="M54" s="120" t="s">
        <v>890</v>
      </c>
      <c r="N54" s="121" t="s">
        <v>890</v>
      </c>
      <c r="O54" s="127"/>
      <c r="P54" s="122">
        <v>29911</v>
      </c>
      <c r="Q54" s="114" t="s">
        <v>894</v>
      </c>
      <c r="R54" s="120">
        <v>0.62090000000000001</v>
      </c>
      <c r="S54" s="120">
        <v>0.6129</v>
      </c>
      <c r="T54" s="120">
        <v>0.62890000000000001</v>
      </c>
      <c r="U54" s="114" t="s">
        <v>894</v>
      </c>
      <c r="V54" s="120">
        <v>0.13320000000000001</v>
      </c>
      <c r="W54" s="120">
        <v>0.1278</v>
      </c>
      <c r="X54" s="120">
        <v>0.13880000000000001</v>
      </c>
      <c r="Y54" s="114" t="s">
        <v>894</v>
      </c>
      <c r="Z54" s="120">
        <v>0.24579999999999999</v>
      </c>
      <c r="AA54" s="120">
        <v>0.23860000000000001</v>
      </c>
      <c r="AB54" s="121">
        <v>0.25319999999999998</v>
      </c>
      <c r="AC54" s="115"/>
      <c r="AD54" s="122">
        <v>30226</v>
      </c>
      <c r="AE54" s="114" t="s">
        <v>894</v>
      </c>
      <c r="AF54" s="120">
        <v>0.63029999999999997</v>
      </c>
      <c r="AG54" s="120">
        <v>0.62209999999999999</v>
      </c>
      <c r="AH54" s="120">
        <v>0.63829999999999998</v>
      </c>
      <c r="AI54" s="114" t="s">
        <v>894</v>
      </c>
      <c r="AJ54" s="120">
        <v>0.13109999999999999</v>
      </c>
      <c r="AK54" s="120">
        <v>0.12559999999999999</v>
      </c>
      <c r="AL54" s="120">
        <v>0.1368</v>
      </c>
      <c r="AM54" s="114" t="s">
        <v>894</v>
      </c>
      <c r="AN54" s="120">
        <v>0.2387</v>
      </c>
      <c r="AO54" s="120">
        <v>0.23139999999999999</v>
      </c>
      <c r="AP54" s="121">
        <v>0.246</v>
      </c>
      <c r="AQ54" s="293"/>
      <c r="AR54" s="256" t="s">
        <v>890</v>
      </c>
      <c r="AS54" s="264" t="s">
        <v>890</v>
      </c>
      <c r="AT54" s="256" t="s">
        <v>890</v>
      </c>
      <c r="AU54" s="264" t="s">
        <v>890</v>
      </c>
      <c r="AV54" s="256" t="s">
        <v>890</v>
      </c>
      <c r="AW54" s="206" t="s">
        <v>890</v>
      </c>
      <c r="AY54" s="246">
        <v>9.4000000000000004E-3</v>
      </c>
      <c r="AZ54" s="204" t="s">
        <v>942</v>
      </c>
      <c r="BA54" s="246">
        <v>-2.0999999999999999E-3</v>
      </c>
      <c r="BB54" s="204" t="s">
        <v>942</v>
      </c>
      <c r="BC54" s="246">
        <v>-7.0999999999999952E-3</v>
      </c>
      <c r="BD54" s="206" t="s">
        <v>942</v>
      </c>
    </row>
    <row r="55" spans="1:59" x14ac:dyDescent="0.2">
      <c r="A55" s="322" t="s">
        <v>59</v>
      </c>
      <c r="B55" s="122" t="s">
        <v>890</v>
      </c>
      <c r="C55" s="114" t="s">
        <v>890</v>
      </c>
      <c r="D55" s="120" t="s">
        <v>890</v>
      </c>
      <c r="E55" s="120" t="s">
        <v>890</v>
      </c>
      <c r="F55" s="120" t="s">
        <v>890</v>
      </c>
      <c r="G55" s="114" t="s">
        <v>890</v>
      </c>
      <c r="H55" s="120" t="s">
        <v>890</v>
      </c>
      <c r="I55" s="120" t="s">
        <v>890</v>
      </c>
      <c r="J55" s="120" t="s">
        <v>890</v>
      </c>
      <c r="K55" s="114" t="s">
        <v>890</v>
      </c>
      <c r="L55" s="120" t="s">
        <v>890</v>
      </c>
      <c r="M55" s="120" t="s">
        <v>890</v>
      </c>
      <c r="N55" s="121" t="s">
        <v>890</v>
      </c>
      <c r="O55" s="127"/>
      <c r="P55" s="122">
        <v>311</v>
      </c>
      <c r="Q55" s="114" t="s">
        <v>894</v>
      </c>
      <c r="R55" s="120">
        <v>0.68230000000000002</v>
      </c>
      <c r="S55" s="120">
        <v>0.59560000000000002</v>
      </c>
      <c r="T55" s="120">
        <v>0.75790000000000002</v>
      </c>
      <c r="U55" s="114" t="s">
        <v>894</v>
      </c>
      <c r="V55" s="120">
        <v>0.10539999999999999</v>
      </c>
      <c r="W55" s="120">
        <v>6.3200000000000006E-2</v>
      </c>
      <c r="X55" s="120">
        <v>0.1706</v>
      </c>
      <c r="Y55" s="114" t="s">
        <v>894</v>
      </c>
      <c r="Z55" s="120">
        <v>0.21229999999999999</v>
      </c>
      <c r="AA55" s="120">
        <v>0.14910000000000001</v>
      </c>
      <c r="AB55" s="121">
        <v>0.29299999999999998</v>
      </c>
      <c r="AC55" s="115"/>
      <c r="AD55" s="122">
        <v>363</v>
      </c>
      <c r="AE55" s="114" t="s">
        <v>894</v>
      </c>
      <c r="AF55" s="120">
        <v>0.66510000000000002</v>
      </c>
      <c r="AG55" s="120">
        <v>0.58909999999999996</v>
      </c>
      <c r="AH55" s="120">
        <v>0.73350000000000004</v>
      </c>
      <c r="AI55" s="114" t="s">
        <v>894</v>
      </c>
      <c r="AJ55" s="120">
        <v>0.1123</v>
      </c>
      <c r="AK55" s="120">
        <v>7.5899999999999995E-2</v>
      </c>
      <c r="AL55" s="120">
        <v>0.16309999999999999</v>
      </c>
      <c r="AM55" s="114" t="s">
        <v>894</v>
      </c>
      <c r="AN55" s="120">
        <v>0.2225</v>
      </c>
      <c r="AO55" s="120">
        <v>0.1641</v>
      </c>
      <c r="AP55" s="121">
        <v>0.2944</v>
      </c>
      <c r="AQ55" s="293"/>
      <c r="AR55" s="256" t="s">
        <v>890</v>
      </c>
      <c r="AS55" s="264" t="s">
        <v>890</v>
      </c>
      <c r="AT55" s="256" t="s">
        <v>890</v>
      </c>
      <c r="AU55" s="264" t="s">
        <v>890</v>
      </c>
      <c r="AV55" s="256" t="s">
        <v>890</v>
      </c>
      <c r="AW55" s="206" t="s">
        <v>890</v>
      </c>
      <c r="AY55" s="246">
        <v>-1.7199999999999993E-2</v>
      </c>
      <c r="AZ55" s="204" t="s">
        <v>942</v>
      </c>
      <c r="BA55" s="246">
        <v>6.9000000000000034E-3</v>
      </c>
      <c r="BB55" s="204" t="s">
        <v>942</v>
      </c>
      <c r="BC55" s="246">
        <v>1.0200000000000015E-2</v>
      </c>
      <c r="BD55" s="206" t="s">
        <v>942</v>
      </c>
    </row>
    <row r="56" spans="1:59" x14ac:dyDescent="0.2">
      <c r="A56" s="322" t="s">
        <v>60</v>
      </c>
      <c r="B56" s="122" t="s">
        <v>890</v>
      </c>
      <c r="C56" s="114" t="s">
        <v>890</v>
      </c>
      <c r="D56" s="120" t="s">
        <v>890</v>
      </c>
      <c r="E56" s="120" t="s">
        <v>890</v>
      </c>
      <c r="F56" s="120" t="s">
        <v>890</v>
      </c>
      <c r="G56" s="114" t="s">
        <v>890</v>
      </c>
      <c r="H56" s="120" t="s">
        <v>890</v>
      </c>
      <c r="I56" s="120" t="s">
        <v>890</v>
      </c>
      <c r="J56" s="120" t="s">
        <v>890</v>
      </c>
      <c r="K56" s="114" t="s">
        <v>890</v>
      </c>
      <c r="L56" s="120" t="s">
        <v>890</v>
      </c>
      <c r="M56" s="120" t="s">
        <v>890</v>
      </c>
      <c r="N56" s="121" t="s">
        <v>890</v>
      </c>
      <c r="O56" s="127"/>
      <c r="P56" s="122">
        <v>798</v>
      </c>
      <c r="Q56" s="114" t="s">
        <v>894</v>
      </c>
      <c r="R56" s="120">
        <v>0.57789999999999997</v>
      </c>
      <c r="S56" s="120">
        <v>0.52300000000000002</v>
      </c>
      <c r="T56" s="120">
        <v>0.63090000000000002</v>
      </c>
      <c r="U56" s="114" t="s">
        <v>894</v>
      </c>
      <c r="V56" s="120">
        <v>0.1164</v>
      </c>
      <c r="W56" s="120">
        <v>8.8300000000000003E-2</v>
      </c>
      <c r="X56" s="120">
        <v>0.15190000000000001</v>
      </c>
      <c r="Y56" s="114" t="s">
        <v>894</v>
      </c>
      <c r="Z56" s="120">
        <v>0.30580000000000002</v>
      </c>
      <c r="AA56" s="120">
        <v>0.25609999999999999</v>
      </c>
      <c r="AB56" s="121">
        <v>0.36049999999999999</v>
      </c>
      <c r="AC56" s="115"/>
      <c r="AD56" s="122">
        <v>668</v>
      </c>
      <c r="AE56" s="114" t="s">
        <v>894</v>
      </c>
      <c r="AF56" s="120">
        <v>0.55430000000000001</v>
      </c>
      <c r="AG56" s="120">
        <v>0.49730000000000002</v>
      </c>
      <c r="AH56" s="120">
        <v>0.6099</v>
      </c>
      <c r="AI56" s="114" t="s">
        <v>894</v>
      </c>
      <c r="AJ56" s="120">
        <v>0.1268</v>
      </c>
      <c r="AK56" s="120">
        <v>9.1600000000000001E-2</v>
      </c>
      <c r="AL56" s="120">
        <v>0.17280000000000001</v>
      </c>
      <c r="AM56" s="114" t="s">
        <v>894</v>
      </c>
      <c r="AN56" s="120">
        <v>0.31900000000000001</v>
      </c>
      <c r="AO56" s="120">
        <v>0.2681</v>
      </c>
      <c r="AP56" s="121">
        <v>0.3745</v>
      </c>
      <c r="AQ56" s="293"/>
      <c r="AR56" s="256" t="s">
        <v>890</v>
      </c>
      <c r="AS56" s="264" t="s">
        <v>890</v>
      </c>
      <c r="AT56" s="256" t="s">
        <v>890</v>
      </c>
      <c r="AU56" s="264" t="s">
        <v>890</v>
      </c>
      <c r="AV56" s="256" t="s">
        <v>890</v>
      </c>
      <c r="AW56" s="206" t="s">
        <v>890</v>
      </c>
      <c r="AY56" s="246">
        <v>-2.3599999999999954E-2</v>
      </c>
      <c r="AZ56" s="204" t="s">
        <v>942</v>
      </c>
      <c r="BA56" s="246">
        <v>1.0399999999999993E-2</v>
      </c>
      <c r="BB56" s="204" t="s">
        <v>942</v>
      </c>
      <c r="BC56" s="246">
        <v>1.319999999999999E-2</v>
      </c>
      <c r="BD56" s="206" t="s">
        <v>942</v>
      </c>
    </row>
    <row r="57" spans="1:59" x14ac:dyDescent="0.2">
      <c r="A57" s="322" t="s">
        <v>61</v>
      </c>
      <c r="B57" s="122" t="s">
        <v>890</v>
      </c>
      <c r="C57" s="114" t="s">
        <v>890</v>
      </c>
      <c r="D57" s="120" t="s">
        <v>890</v>
      </c>
      <c r="E57" s="120" t="s">
        <v>890</v>
      </c>
      <c r="F57" s="120" t="s">
        <v>890</v>
      </c>
      <c r="G57" s="114" t="s">
        <v>890</v>
      </c>
      <c r="H57" s="120" t="s">
        <v>890</v>
      </c>
      <c r="I57" s="120" t="s">
        <v>890</v>
      </c>
      <c r="J57" s="120" t="s">
        <v>890</v>
      </c>
      <c r="K57" s="114" t="s">
        <v>890</v>
      </c>
      <c r="L57" s="120" t="s">
        <v>890</v>
      </c>
      <c r="M57" s="120" t="s">
        <v>890</v>
      </c>
      <c r="N57" s="121" t="s">
        <v>890</v>
      </c>
      <c r="O57" s="127"/>
      <c r="P57" s="122">
        <v>334</v>
      </c>
      <c r="Q57" s="114" t="s">
        <v>894</v>
      </c>
      <c r="R57" s="120">
        <v>0.62319999999999998</v>
      </c>
      <c r="S57" s="120">
        <v>0.5464</v>
      </c>
      <c r="T57" s="120">
        <v>0.69440000000000002</v>
      </c>
      <c r="U57" s="114" t="s">
        <v>894</v>
      </c>
      <c r="V57" s="120">
        <v>0.1484</v>
      </c>
      <c r="W57" s="120">
        <v>0.1014</v>
      </c>
      <c r="X57" s="120">
        <v>0.21210000000000001</v>
      </c>
      <c r="Y57" s="114" t="s">
        <v>894</v>
      </c>
      <c r="Z57" s="120">
        <v>0.2283</v>
      </c>
      <c r="AA57" s="120">
        <v>0.17219999999999999</v>
      </c>
      <c r="AB57" s="121">
        <v>0.29620000000000002</v>
      </c>
      <c r="AC57" s="115"/>
      <c r="AD57" s="122">
        <v>346</v>
      </c>
      <c r="AE57" s="114" t="s">
        <v>894</v>
      </c>
      <c r="AF57" s="120">
        <v>0.624</v>
      </c>
      <c r="AG57" s="120">
        <v>0.5454</v>
      </c>
      <c r="AH57" s="120">
        <v>0.6966</v>
      </c>
      <c r="AI57" s="114" t="s">
        <v>894</v>
      </c>
      <c r="AJ57" s="120">
        <v>0.1336</v>
      </c>
      <c r="AK57" s="120">
        <v>8.9599999999999999E-2</v>
      </c>
      <c r="AL57" s="120">
        <v>0.1946</v>
      </c>
      <c r="AM57" s="114" t="s">
        <v>894</v>
      </c>
      <c r="AN57" s="120">
        <v>0.2424</v>
      </c>
      <c r="AO57" s="120">
        <v>0.1817</v>
      </c>
      <c r="AP57" s="121">
        <v>0.31559999999999999</v>
      </c>
      <c r="AQ57" s="293"/>
      <c r="AR57" s="256" t="s">
        <v>890</v>
      </c>
      <c r="AS57" s="264" t="s">
        <v>890</v>
      </c>
      <c r="AT57" s="256" t="s">
        <v>890</v>
      </c>
      <c r="AU57" s="264" t="s">
        <v>890</v>
      </c>
      <c r="AV57" s="256" t="s">
        <v>890</v>
      </c>
      <c r="AW57" s="206" t="s">
        <v>890</v>
      </c>
      <c r="AY57" s="246">
        <v>8.0000000000000004E-4</v>
      </c>
      <c r="AZ57" s="204" t="s">
        <v>942</v>
      </c>
      <c r="BA57" s="246">
        <v>-1.4800000000000008E-2</v>
      </c>
      <c r="BB57" s="204" t="s">
        <v>942</v>
      </c>
      <c r="BC57" s="246">
        <v>1.4100000000000001E-2</v>
      </c>
      <c r="BD57" s="206" t="s">
        <v>942</v>
      </c>
    </row>
    <row r="58" spans="1:59" x14ac:dyDescent="0.2">
      <c r="A58" s="322" t="s">
        <v>62</v>
      </c>
      <c r="B58" s="122" t="s">
        <v>890</v>
      </c>
      <c r="C58" s="114" t="s">
        <v>890</v>
      </c>
      <c r="D58" s="120" t="s">
        <v>890</v>
      </c>
      <c r="E58" s="120" t="s">
        <v>890</v>
      </c>
      <c r="F58" s="120" t="s">
        <v>890</v>
      </c>
      <c r="G58" s="114" t="s">
        <v>890</v>
      </c>
      <c r="H58" s="120" t="s">
        <v>890</v>
      </c>
      <c r="I58" s="120" t="s">
        <v>890</v>
      </c>
      <c r="J58" s="120" t="s">
        <v>890</v>
      </c>
      <c r="K58" s="114" t="s">
        <v>890</v>
      </c>
      <c r="L58" s="120" t="s">
        <v>890</v>
      </c>
      <c r="M58" s="120" t="s">
        <v>890</v>
      </c>
      <c r="N58" s="121" t="s">
        <v>890</v>
      </c>
      <c r="O58" s="127"/>
      <c r="P58" s="122">
        <v>1474</v>
      </c>
      <c r="Q58" s="114" t="s">
        <v>894</v>
      </c>
      <c r="R58" s="120">
        <v>0.45900000000000002</v>
      </c>
      <c r="S58" s="120">
        <v>0.42370000000000002</v>
      </c>
      <c r="T58" s="120">
        <v>0.49480000000000002</v>
      </c>
      <c r="U58" s="114" t="s">
        <v>894</v>
      </c>
      <c r="V58" s="120">
        <v>0.15509999999999999</v>
      </c>
      <c r="W58" s="120">
        <v>0.13</v>
      </c>
      <c r="X58" s="120">
        <v>0.184</v>
      </c>
      <c r="Y58" s="114" t="s">
        <v>894</v>
      </c>
      <c r="Z58" s="120">
        <v>0.38579999999999998</v>
      </c>
      <c r="AA58" s="120">
        <v>0.35189999999999999</v>
      </c>
      <c r="AB58" s="121">
        <v>0.4209</v>
      </c>
      <c r="AC58" s="115"/>
      <c r="AD58" s="122">
        <v>1392</v>
      </c>
      <c r="AE58" s="114" t="s">
        <v>894</v>
      </c>
      <c r="AF58" s="120">
        <v>0.50660000000000005</v>
      </c>
      <c r="AG58" s="120">
        <v>0.46949999999999997</v>
      </c>
      <c r="AH58" s="120">
        <v>0.54369999999999996</v>
      </c>
      <c r="AI58" s="114" t="s">
        <v>894</v>
      </c>
      <c r="AJ58" s="120">
        <v>0.1598</v>
      </c>
      <c r="AK58" s="120">
        <v>0.1346</v>
      </c>
      <c r="AL58" s="120">
        <v>0.18870000000000001</v>
      </c>
      <c r="AM58" s="114" t="s">
        <v>894</v>
      </c>
      <c r="AN58" s="120">
        <v>0.33360000000000001</v>
      </c>
      <c r="AO58" s="120">
        <v>0.30020000000000002</v>
      </c>
      <c r="AP58" s="121">
        <v>0.36870000000000003</v>
      </c>
      <c r="AQ58" s="293"/>
      <c r="AR58" s="256" t="s">
        <v>890</v>
      </c>
      <c r="AS58" s="264" t="s">
        <v>890</v>
      </c>
      <c r="AT58" s="256" t="s">
        <v>890</v>
      </c>
      <c r="AU58" s="264" t="s">
        <v>890</v>
      </c>
      <c r="AV58" s="256" t="s">
        <v>890</v>
      </c>
      <c r="AW58" s="206" t="s">
        <v>890</v>
      </c>
      <c r="AY58" s="246">
        <v>4.7600000000000031E-2</v>
      </c>
      <c r="AZ58" s="204" t="s">
        <v>942</v>
      </c>
      <c r="BA58" s="246">
        <v>4.7000000000000002E-3</v>
      </c>
      <c r="BB58" s="204" t="s">
        <v>942</v>
      </c>
      <c r="BC58" s="246">
        <v>-5.2199999999999969E-2</v>
      </c>
      <c r="BD58" s="206" t="s">
        <v>936</v>
      </c>
    </row>
    <row r="59" spans="1:59" x14ac:dyDescent="0.2">
      <c r="A59" s="322" t="s">
        <v>63</v>
      </c>
      <c r="B59" s="122" t="s">
        <v>890</v>
      </c>
      <c r="C59" s="114" t="s">
        <v>890</v>
      </c>
      <c r="D59" s="120" t="s">
        <v>890</v>
      </c>
      <c r="E59" s="120" t="s">
        <v>890</v>
      </c>
      <c r="F59" s="120" t="s">
        <v>890</v>
      </c>
      <c r="G59" s="114" t="s">
        <v>890</v>
      </c>
      <c r="H59" s="120" t="s">
        <v>890</v>
      </c>
      <c r="I59" s="120" t="s">
        <v>890</v>
      </c>
      <c r="J59" s="120" t="s">
        <v>890</v>
      </c>
      <c r="K59" s="114" t="s">
        <v>890</v>
      </c>
      <c r="L59" s="120" t="s">
        <v>890</v>
      </c>
      <c r="M59" s="120" t="s">
        <v>890</v>
      </c>
      <c r="N59" s="121" t="s">
        <v>890</v>
      </c>
      <c r="O59" s="127"/>
      <c r="P59" s="122">
        <v>288</v>
      </c>
      <c r="Q59" s="114" t="s">
        <v>894</v>
      </c>
      <c r="R59" s="120">
        <v>0.58109999999999995</v>
      </c>
      <c r="S59" s="120">
        <v>0.48880000000000001</v>
      </c>
      <c r="T59" s="120">
        <v>0.66800000000000004</v>
      </c>
      <c r="U59" s="114" t="s">
        <v>894</v>
      </c>
      <c r="V59" s="120">
        <v>0.14749999999999999</v>
      </c>
      <c r="W59" s="120">
        <v>9.0200000000000002E-2</v>
      </c>
      <c r="X59" s="120">
        <v>0.23169999999999999</v>
      </c>
      <c r="Y59" s="114" t="s">
        <v>894</v>
      </c>
      <c r="Z59" s="120">
        <v>0.27139999999999997</v>
      </c>
      <c r="AA59" s="120">
        <v>0.2016</v>
      </c>
      <c r="AB59" s="121">
        <v>0.35470000000000002</v>
      </c>
      <c r="AC59" s="115"/>
      <c r="AD59" s="122">
        <v>220</v>
      </c>
      <c r="AE59" s="114" t="s">
        <v>894</v>
      </c>
      <c r="AF59" s="120">
        <v>0.58640000000000003</v>
      </c>
      <c r="AG59" s="120">
        <v>0.49609999999999999</v>
      </c>
      <c r="AH59" s="120">
        <v>0.67120000000000002</v>
      </c>
      <c r="AI59" s="114" t="s">
        <v>894</v>
      </c>
      <c r="AJ59" s="120">
        <v>0.12280000000000001</v>
      </c>
      <c r="AK59" s="120">
        <v>7.6600000000000001E-2</v>
      </c>
      <c r="AL59" s="120">
        <v>0.1913</v>
      </c>
      <c r="AM59" s="114" t="s">
        <v>894</v>
      </c>
      <c r="AN59" s="120">
        <v>0.2908</v>
      </c>
      <c r="AO59" s="120">
        <v>0.216</v>
      </c>
      <c r="AP59" s="121">
        <v>0.37890000000000001</v>
      </c>
      <c r="AQ59" s="293"/>
      <c r="AR59" s="256" t="s">
        <v>890</v>
      </c>
      <c r="AS59" s="264" t="s">
        <v>890</v>
      </c>
      <c r="AT59" s="256" t="s">
        <v>890</v>
      </c>
      <c r="AU59" s="264" t="s">
        <v>890</v>
      </c>
      <c r="AV59" s="256" t="s">
        <v>890</v>
      </c>
      <c r="AW59" s="206" t="s">
        <v>890</v>
      </c>
      <c r="AY59" s="246">
        <v>5.3E-3</v>
      </c>
      <c r="AZ59" s="204" t="s">
        <v>942</v>
      </c>
      <c r="BA59" s="246">
        <v>-2.4699999999999986E-2</v>
      </c>
      <c r="BB59" s="204" t="s">
        <v>942</v>
      </c>
      <c r="BC59" s="246">
        <v>1.9400000000000028E-2</v>
      </c>
      <c r="BD59" s="206" t="s">
        <v>942</v>
      </c>
    </row>
    <row r="60" spans="1:59" x14ac:dyDescent="0.2">
      <c r="A60" s="322" t="s">
        <v>64</v>
      </c>
      <c r="B60" s="122" t="s">
        <v>890</v>
      </c>
      <c r="C60" s="114" t="s">
        <v>890</v>
      </c>
      <c r="D60" s="120" t="s">
        <v>890</v>
      </c>
      <c r="E60" s="120" t="s">
        <v>890</v>
      </c>
      <c r="F60" s="120" t="s">
        <v>890</v>
      </c>
      <c r="G60" s="114" t="s">
        <v>890</v>
      </c>
      <c r="H60" s="120" t="s">
        <v>890</v>
      </c>
      <c r="I60" s="120" t="s">
        <v>890</v>
      </c>
      <c r="J60" s="120" t="s">
        <v>890</v>
      </c>
      <c r="K60" s="114" t="s">
        <v>890</v>
      </c>
      <c r="L60" s="120" t="s">
        <v>890</v>
      </c>
      <c r="M60" s="120" t="s">
        <v>890</v>
      </c>
      <c r="N60" s="121" t="s">
        <v>890</v>
      </c>
      <c r="O60" s="127"/>
      <c r="P60" s="122">
        <v>464</v>
      </c>
      <c r="Q60" s="114" t="s">
        <v>894</v>
      </c>
      <c r="R60" s="120">
        <v>0.62490000000000001</v>
      </c>
      <c r="S60" s="120">
        <v>0.56159999999999999</v>
      </c>
      <c r="T60" s="120">
        <v>0.68430000000000002</v>
      </c>
      <c r="U60" s="114" t="s">
        <v>894</v>
      </c>
      <c r="V60" s="120">
        <v>0.13109999999999999</v>
      </c>
      <c r="W60" s="120">
        <v>9.7000000000000003E-2</v>
      </c>
      <c r="X60" s="120">
        <v>0.1749</v>
      </c>
      <c r="Y60" s="114" t="s">
        <v>894</v>
      </c>
      <c r="Z60" s="120">
        <v>0.24399999999999999</v>
      </c>
      <c r="AA60" s="120">
        <v>0.19320000000000001</v>
      </c>
      <c r="AB60" s="121">
        <v>0.30299999999999999</v>
      </c>
      <c r="AC60" s="115"/>
      <c r="AD60" s="122">
        <v>506</v>
      </c>
      <c r="AE60" s="114" t="s">
        <v>894</v>
      </c>
      <c r="AF60" s="120">
        <v>0.61480000000000001</v>
      </c>
      <c r="AG60" s="120">
        <v>0.54949999999999999</v>
      </c>
      <c r="AH60" s="120">
        <v>0.67630000000000001</v>
      </c>
      <c r="AI60" s="114" t="s">
        <v>894</v>
      </c>
      <c r="AJ60" s="120">
        <v>0.1168</v>
      </c>
      <c r="AK60" s="120">
        <v>7.9299999999999995E-2</v>
      </c>
      <c r="AL60" s="120">
        <v>0.16889999999999999</v>
      </c>
      <c r="AM60" s="114" t="s">
        <v>894</v>
      </c>
      <c r="AN60" s="120">
        <v>0.26829999999999998</v>
      </c>
      <c r="AO60" s="120">
        <v>0.21440000000000001</v>
      </c>
      <c r="AP60" s="121">
        <v>0.3301</v>
      </c>
      <c r="AQ60" s="293"/>
      <c r="AR60" s="256" t="s">
        <v>890</v>
      </c>
      <c r="AS60" s="264" t="s">
        <v>890</v>
      </c>
      <c r="AT60" s="256" t="s">
        <v>890</v>
      </c>
      <c r="AU60" s="264" t="s">
        <v>890</v>
      </c>
      <c r="AV60" s="256" t="s">
        <v>890</v>
      </c>
      <c r="AW60" s="206" t="s">
        <v>890</v>
      </c>
      <c r="AY60" s="246">
        <v>-1.0099999999999998E-2</v>
      </c>
      <c r="AZ60" s="204" t="s">
        <v>942</v>
      </c>
      <c r="BA60" s="246">
        <v>-1.4299999999999993E-2</v>
      </c>
      <c r="BB60" s="204" t="s">
        <v>942</v>
      </c>
      <c r="BC60" s="246">
        <v>2.4299999999999988E-2</v>
      </c>
      <c r="BD60" s="206" t="s">
        <v>942</v>
      </c>
    </row>
    <row r="61" spans="1:59" s="159" customFormat="1" x14ac:dyDescent="0.2">
      <c r="A61" s="322" t="s">
        <v>65</v>
      </c>
      <c r="B61" s="122" t="s">
        <v>890</v>
      </c>
      <c r="C61" s="114" t="s">
        <v>890</v>
      </c>
      <c r="D61" s="120" t="s">
        <v>890</v>
      </c>
      <c r="E61" s="120" t="s">
        <v>890</v>
      </c>
      <c r="F61" s="120" t="s">
        <v>890</v>
      </c>
      <c r="G61" s="114" t="s">
        <v>890</v>
      </c>
      <c r="H61" s="120" t="s">
        <v>890</v>
      </c>
      <c r="I61" s="120" t="s">
        <v>890</v>
      </c>
      <c r="J61" s="120" t="s">
        <v>890</v>
      </c>
      <c r="K61" s="114" t="s">
        <v>890</v>
      </c>
      <c r="L61" s="120" t="s">
        <v>890</v>
      </c>
      <c r="M61" s="120" t="s">
        <v>890</v>
      </c>
      <c r="N61" s="121" t="s">
        <v>890</v>
      </c>
      <c r="O61" s="269"/>
      <c r="P61" s="122">
        <v>16165</v>
      </c>
      <c r="Q61" s="114" t="s">
        <v>894</v>
      </c>
      <c r="R61" s="120">
        <v>0.71489999999999998</v>
      </c>
      <c r="S61" s="120">
        <v>0.70469999999999999</v>
      </c>
      <c r="T61" s="120">
        <v>0.72489999999999999</v>
      </c>
      <c r="U61" s="114" t="s">
        <v>894</v>
      </c>
      <c r="V61" s="120">
        <v>0.1094</v>
      </c>
      <c r="W61" s="120">
        <v>0.1028</v>
      </c>
      <c r="X61" s="120">
        <v>0.1164</v>
      </c>
      <c r="Y61" s="114" t="s">
        <v>894</v>
      </c>
      <c r="Z61" s="120">
        <v>0.17560000000000001</v>
      </c>
      <c r="AA61" s="120">
        <v>0.1671</v>
      </c>
      <c r="AB61" s="121">
        <v>0.1845</v>
      </c>
      <c r="AC61" s="267"/>
      <c r="AD61" s="122">
        <v>17096</v>
      </c>
      <c r="AE61" s="114" t="s">
        <v>894</v>
      </c>
      <c r="AF61" s="120">
        <v>0.71760000000000002</v>
      </c>
      <c r="AG61" s="120">
        <v>0.70760000000000001</v>
      </c>
      <c r="AH61" s="120">
        <v>0.72750000000000004</v>
      </c>
      <c r="AI61" s="114" t="s">
        <v>894</v>
      </c>
      <c r="AJ61" s="120">
        <v>0.1094</v>
      </c>
      <c r="AK61" s="120">
        <v>0.1031</v>
      </c>
      <c r="AL61" s="120">
        <v>0.1162</v>
      </c>
      <c r="AM61" s="114" t="s">
        <v>894</v>
      </c>
      <c r="AN61" s="120">
        <v>0.1729</v>
      </c>
      <c r="AO61" s="120">
        <v>0.16450000000000001</v>
      </c>
      <c r="AP61" s="121">
        <v>0.1817</v>
      </c>
      <c r="AQ61" s="293"/>
      <c r="AR61" s="256" t="s">
        <v>890</v>
      </c>
      <c r="AS61" s="264" t="s">
        <v>890</v>
      </c>
      <c r="AT61" s="256" t="s">
        <v>890</v>
      </c>
      <c r="AU61" s="264" t="s">
        <v>890</v>
      </c>
      <c r="AV61" s="256" t="s">
        <v>890</v>
      </c>
      <c r="AW61" s="206" t="s">
        <v>890</v>
      </c>
      <c r="AY61" s="246">
        <v>2.7000000000000001E-3</v>
      </c>
      <c r="AZ61" s="204" t="s">
        <v>942</v>
      </c>
      <c r="BA61" s="246">
        <v>0</v>
      </c>
      <c r="BB61" s="204" t="s">
        <v>942</v>
      </c>
      <c r="BC61" s="246">
        <v>-2.7000000000000001E-3</v>
      </c>
      <c r="BD61" s="206" t="s">
        <v>942</v>
      </c>
    </row>
    <row r="62" spans="1:59" x14ac:dyDescent="0.2">
      <c r="A62" s="324"/>
      <c r="B62" s="113"/>
      <c r="C62" s="125"/>
      <c r="D62" s="199"/>
      <c r="E62" s="199"/>
      <c r="F62" s="199"/>
      <c r="G62" s="125"/>
      <c r="H62" s="199"/>
      <c r="I62" s="199"/>
      <c r="J62" s="199"/>
      <c r="K62" s="125"/>
      <c r="L62" s="199"/>
      <c r="M62" s="199"/>
      <c r="N62" s="203"/>
      <c r="O62" s="124"/>
      <c r="P62" s="113"/>
      <c r="Q62" s="125"/>
      <c r="R62" s="199"/>
      <c r="S62" s="199"/>
      <c r="T62" s="199"/>
      <c r="U62" s="125"/>
      <c r="V62" s="199"/>
      <c r="W62" s="199"/>
      <c r="X62" s="199"/>
      <c r="Y62" s="125"/>
      <c r="Z62" s="199"/>
      <c r="AA62" s="199"/>
      <c r="AB62" s="203"/>
      <c r="AC62" s="120"/>
      <c r="AD62" s="113"/>
      <c r="AE62" s="125"/>
      <c r="AF62" s="199"/>
      <c r="AG62" s="199"/>
      <c r="AH62" s="199"/>
      <c r="AI62" s="125"/>
      <c r="AJ62" s="199"/>
      <c r="AK62" s="199"/>
      <c r="AL62" s="199"/>
      <c r="AM62" s="125"/>
      <c r="AN62" s="199"/>
      <c r="AO62" s="199"/>
      <c r="AP62" s="203"/>
      <c r="AR62" s="246"/>
      <c r="AS62" s="206"/>
      <c r="AT62" s="246"/>
      <c r="AU62" s="206" t="s">
        <v>937</v>
      </c>
      <c r="AV62" s="246"/>
      <c r="AW62" s="206"/>
      <c r="AY62" s="257"/>
      <c r="AZ62" s="204"/>
      <c r="BA62" s="257"/>
      <c r="BB62" s="204"/>
      <c r="BC62" s="257"/>
      <c r="BD62" s="206"/>
    </row>
    <row r="63" spans="1:59" x14ac:dyDescent="0.2">
      <c r="A63" s="329" t="s">
        <v>95</v>
      </c>
      <c r="B63" s="113"/>
      <c r="C63" s="125"/>
      <c r="D63" s="199"/>
      <c r="E63" s="199"/>
      <c r="F63" s="199"/>
      <c r="G63" s="125"/>
      <c r="H63" s="199"/>
      <c r="I63" s="199"/>
      <c r="J63" s="199"/>
      <c r="K63" s="125"/>
      <c r="L63" s="199"/>
      <c r="M63" s="199"/>
      <c r="N63" s="203"/>
      <c r="O63" s="124"/>
      <c r="P63" s="113"/>
      <c r="Q63" s="125"/>
      <c r="R63" s="199"/>
      <c r="S63" s="199"/>
      <c r="T63" s="199"/>
      <c r="U63" s="125"/>
      <c r="V63" s="199"/>
      <c r="W63" s="199"/>
      <c r="X63" s="199"/>
      <c r="Y63" s="125"/>
      <c r="Z63" s="199"/>
      <c r="AA63" s="199"/>
      <c r="AB63" s="203"/>
      <c r="AC63" s="120"/>
      <c r="AD63" s="113"/>
      <c r="AE63" s="125"/>
      <c r="AF63" s="199"/>
      <c r="AG63" s="199"/>
      <c r="AH63" s="199"/>
      <c r="AI63" s="125"/>
      <c r="AJ63" s="199"/>
      <c r="AK63" s="199"/>
      <c r="AL63" s="199"/>
      <c r="AM63" s="125"/>
      <c r="AN63" s="199"/>
      <c r="AO63" s="199"/>
      <c r="AP63" s="203"/>
      <c r="AR63" s="246"/>
      <c r="AS63" s="206"/>
      <c r="AT63" s="246"/>
      <c r="AU63" s="206" t="s">
        <v>937</v>
      </c>
      <c r="AV63" s="246"/>
      <c r="AW63" s="206"/>
      <c r="AY63" s="257"/>
      <c r="AZ63" s="204"/>
      <c r="BA63" s="257"/>
      <c r="BB63" s="204"/>
      <c r="BC63" s="257"/>
      <c r="BD63" s="206"/>
    </row>
    <row r="64" spans="1:59" ht="24" x14ac:dyDescent="0.2">
      <c r="A64" s="330" t="s">
        <v>911</v>
      </c>
      <c r="B64" s="113">
        <v>95199</v>
      </c>
      <c r="C64" s="114">
        <v>8883500</v>
      </c>
      <c r="D64" s="120">
        <v>0.71030000000000004</v>
      </c>
      <c r="E64" s="120">
        <v>0.70620000000000005</v>
      </c>
      <c r="F64" s="120">
        <v>0.71440000000000003</v>
      </c>
      <c r="G64" s="114">
        <v>1557100</v>
      </c>
      <c r="H64" s="120">
        <v>0.1245</v>
      </c>
      <c r="I64" s="120">
        <v>0.1215</v>
      </c>
      <c r="J64" s="120">
        <v>0.1275</v>
      </c>
      <c r="K64" s="114">
        <v>2065600</v>
      </c>
      <c r="L64" s="120">
        <v>0.16520000000000001</v>
      </c>
      <c r="M64" s="120">
        <v>0.16189999999999999</v>
      </c>
      <c r="N64" s="121">
        <v>0.16850000000000001</v>
      </c>
      <c r="O64" s="124"/>
      <c r="P64" s="113">
        <v>95352</v>
      </c>
      <c r="Q64" s="114">
        <v>8952900</v>
      </c>
      <c r="R64" s="120">
        <v>0.71030000000000004</v>
      </c>
      <c r="S64" s="120">
        <v>0.70650000000000002</v>
      </c>
      <c r="T64" s="120">
        <v>0.71409999999999996</v>
      </c>
      <c r="U64" s="114">
        <v>1534000</v>
      </c>
      <c r="V64" s="120">
        <v>0.1217</v>
      </c>
      <c r="W64" s="120">
        <v>0.11899999999999999</v>
      </c>
      <c r="X64" s="120">
        <v>0.1244</v>
      </c>
      <c r="Y64" s="114">
        <v>2117400</v>
      </c>
      <c r="Z64" s="120">
        <v>0.16800000000000001</v>
      </c>
      <c r="AA64" s="120">
        <v>0.16489999999999999</v>
      </c>
      <c r="AB64" s="121">
        <v>0.1711</v>
      </c>
      <c r="AC64" s="115"/>
      <c r="AD64" s="113">
        <v>87913</v>
      </c>
      <c r="AE64" s="114">
        <v>9060200</v>
      </c>
      <c r="AF64" s="120">
        <v>0.7157</v>
      </c>
      <c r="AG64" s="120">
        <v>0.71160000000000001</v>
      </c>
      <c r="AH64" s="120">
        <v>0.71970000000000001</v>
      </c>
      <c r="AI64" s="114">
        <v>1548400</v>
      </c>
      <c r="AJ64" s="120">
        <v>0.12230000000000001</v>
      </c>
      <c r="AK64" s="120">
        <v>0.11940000000000001</v>
      </c>
      <c r="AL64" s="120">
        <v>0.12529999999999999</v>
      </c>
      <c r="AM64" s="114">
        <v>2051000</v>
      </c>
      <c r="AN64" s="120">
        <v>0.16200000000000001</v>
      </c>
      <c r="AO64" s="120">
        <v>0.15870000000000001</v>
      </c>
      <c r="AP64" s="121">
        <v>0.16539999999999999</v>
      </c>
      <c r="AR64" s="246">
        <v>5.4000000000000003E-3</v>
      </c>
      <c r="AS64" s="206" t="s">
        <v>938</v>
      </c>
      <c r="AT64" s="246">
        <v>-2.2000000000000001E-3</v>
      </c>
      <c r="AU64" s="204" t="s">
        <v>942</v>
      </c>
      <c r="AV64" s="246">
        <v>-3.2000000000000002E-3</v>
      </c>
      <c r="AW64" s="206" t="s">
        <v>942</v>
      </c>
      <c r="AY64" s="257">
        <v>5.4000000000000003E-3</v>
      </c>
      <c r="AZ64" s="204" t="s">
        <v>942</v>
      </c>
      <c r="BA64" s="257">
        <v>5.9999999999999995E-4</v>
      </c>
      <c r="BB64" s="204" t="s">
        <v>942</v>
      </c>
      <c r="BC64" s="257">
        <v>-6.0000000000000001E-3</v>
      </c>
      <c r="BD64" s="206" t="s">
        <v>936</v>
      </c>
      <c r="BG64" s="293"/>
    </row>
    <row r="65" spans="1:59" x14ac:dyDescent="0.2">
      <c r="A65" s="330" t="s">
        <v>912</v>
      </c>
      <c r="B65" s="113">
        <v>19872</v>
      </c>
      <c r="C65" s="114">
        <v>3149200</v>
      </c>
      <c r="D65" s="120">
        <v>0.61580000000000001</v>
      </c>
      <c r="E65" s="120">
        <v>0.60599999999999998</v>
      </c>
      <c r="F65" s="120">
        <v>0.62549999999999994</v>
      </c>
      <c r="G65" s="114">
        <v>782500</v>
      </c>
      <c r="H65" s="120">
        <v>0.153</v>
      </c>
      <c r="I65" s="120">
        <v>0.1459</v>
      </c>
      <c r="J65" s="120">
        <v>0.16039999999999999</v>
      </c>
      <c r="K65" s="114">
        <v>1182600</v>
      </c>
      <c r="L65" s="120">
        <v>0.23119999999999999</v>
      </c>
      <c r="M65" s="120">
        <v>0.223</v>
      </c>
      <c r="N65" s="121">
        <v>0.2397</v>
      </c>
      <c r="O65" s="124"/>
      <c r="P65" s="113">
        <v>20021</v>
      </c>
      <c r="Q65" s="114">
        <v>3175000</v>
      </c>
      <c r="R65" s="120">
        <v>0.61599999999999999</v>
      </c>
      <c r="S65" s="120">
        <v>0.60680000000000001</v>
      </c>
      <c r="T65" s="120">
        <v>0.62509999999999999</v>
      </c>
      <c r="U65" s="114">
        <v>793700</v>
      </c>
      <c r="V65" s="120">
        <v>0.154</v>
      </c>
      <c r="W65" s="120">
        <v>0.1472</v>
      </c>
      <c r="X65" s="120">
        <v>0.161</v>
      </c>
      <c r="Y65" s="114">
        <v>1185800</v>
      </c>
      <c r="Z65" s="120">
        <v>0.2301</v>
      </c>
      <c r="AA65" s="120">
        <v>0.2223</v>
      </c>
      <c r="AB65" s="121">
        <v>0.23799999999999999</v>
      </c>
      <c r="AC65" s="115"/>
      <c r="AD65" s="113">
        <v>17784</v>
      </c>
      <c r="AE65" s="114">
        <v>3279100</v>
      </c>
      <c r="AF65" s="120">
        <v>0.63339999999999996</v>
      </c>
      <c r="AG65" s="120">
        <v>0.62350000000000005</v>
      </c>
      <c r="AH65" s="120">
        <v>0.64319999999999999</v>
      </c>
      <c r="AI65" s="114">
        <v>765700</v>
      </c>
      <c r="AJ65" s="120">
        <v>0.1479</v>
      </c>
      <c r="AK65" s="120">
        <v>0.14080000000000001</v>
      </c>
      <c r="AL65" s="120">
        <v>0.15529999999999999</v>
      </c>
      <c r="AM65" s="114">
        <v>1132200</v>
      </c>
      <c r="AN65" s="120">
        <v>0.21870000000000001</v>
      </c>
      <c r="AO65" s="120">
        <v>0.21049999999999999</v>
      </c>
      <c r="AP65" s="121">
        <v>0.22720000000000001</v>
      </c>
      <c r="AR65" s="246">
        <v>1.7600000000000001E-2</v>
      </c>
      <c r="AS65" s="206" t="s">
        <v>938</v>
      </c>
      <c r="AT65" s="246">
        <v>-5.1000000000000004E-3</v>
      </c>
      <c r="AU65" s="204" t="s">
        <v>942</v>
      </c>
      <c r="AV65" s="246">
        <v>-1.2499999999999983E-2</v>
      </c>
      <c r="AW65" s="206" t="s">
        <v>936</v>
      </c>
      <c r="AY65" s="257">
        <v>1.7399999999999999E-2</v>
      </c>
      <c r="AZ65" s="204" t="s">
        <v>938</v>
      </c>
      <c r="BA65" s="257">
        <v>-6.1000000000000004E-3</v>
      </c>
      <c r="BB65" s="204" t="s">
        <v>942</v>
      </c>
      <c r="BC65" s="257">
        <v>-1.14E-2</v>
      </c>
      <c r="BD65" s="206" t="s">
        <v>942</v>
      </c>
      <c r="BG65" s="293"/>
    </row>
    <row r="66" spans="1:59" x14ac:dyDescent="0.2">
      <c r="A66" s="330" t="s">
        <v>913</v>
      </c>
      <c r="B66" s="113">
        <v>11863</v>
      </c>
      <c r="C66" s="114">
        <v>2344200</v>
      </c>
      <c r="D66" s="120">
        <v>0.62419999999999998</v>
      </c>
      <c r="E66" s="120">
        <v>0.6109</v>
      </c>
      <c r="F66" s="120">
        <v>0.63729999999999998</v>
      </c>
      <c r="G66" s="114">
        <v>495700</v>
      </c>
      <c r="H66" s="120">
        <v>0.13200000000000001</v>
      </c>
      <c r="I66" s="120">
        <v>0.1231</v>
      </c>
      <c r="J66" s="120">
        <v>0.14130000000000001</v>
      </c>
      <c r="K66" s="114">
        <v>915900</v>
      </c>
      <c r="L66" s="120">
        <v>0.24390000000000001</v>
      </c>
      <c r="M66" s="120">
        <v>0.23219999999999999</v>
      </c>
      <c r="N66" s="121">
        <v>0.25590000000000002</v>
      </c>
      <c r="O66" s="124"/>
      <c r="P66" s="113">
        <v>12451</v>
      </c>
      <c r="Q66" s="114">
        <v>2342500</v>
      </c>
      <c r="R66" s="120">
        <v>0.61880000000000002</v>
      </c>
      <c r="S66" s="120">
        <v>0.6069</v>
      </c>
      <c r="T66" s="120">
        <v>0.63070000000000004</v>
      </c>
      <c r="U66" s="114">
        <v>482700</v>
      </c>
      <c r="V66" s="120">
        <v>0.1275</v>
      </c>
      <c r="W66" s="120">
        <v>0.1195</v>
      </c>
      <c r="X66" s="120">
        <v>0.13589999999999999</v>
      </c>
      <c r="Y66" s="114">
        <v>960200</v>
      </c>
      <c r="Z66" s="120">
        <v>0.25369999999999998</v>
      </c>
      <c r="AA66" s="120">
        <v>0.2432</v>
      </c>
      <c r="AB66" s="121">
        <v>0.26440000000000002</v>
      </c>
      <c r="AC66" s="115"/>
      <c r="AD66" s="113">
        <v>11623</v>
      </c>
      <c r="AE66" s="114">
        <v>2367300</v>
      </c>
      <c r="AF66" s="120">
        <v>0.62270000000000003</v>
      </c>
      <c r="AG66" s="120">
        <v>0.61009999999999998</v>
      </c>
      <c r="AH66" s="120">
        <v>0.6351</v>
      </c>
      <c r="AI66" s="114">
        <v>469500</v>
      </c>
      <c r="AJ66" s="120">
        <v>0.1235</v>
      </c>
      <c r="AK66" s="120">
        <v>0.1154</v>
      </c>
      <c r="AL66" s="120">
        <v>0.1321</v>
      </c>
      <c r="AM66" s="114">
        <v>965100</v>
      </c>
      <c r="AN66" s="120">
        <v>0.25390000000000001</v>
      </c>
      <c r="AO66" s="120">
        <v>0.24279999999999999</v>
      </c>
      <c r="AP66" s="121">
        <v>0.26519999999999999</v>
      </c>
      <c r="AR66" s="246">
        <v>-1.5E-3</v>
      </c>
      <c r="AS66" s="204" t="s">
        <v>942</v>
      </c>
      <c r="AT66" s="246">
        <v>-8.5000000000000006E-3</v>
      </c>
      <c r="AU66" s="204" t="s">
        <v>942</v>
      </c>
      <c r="AV66" s="246">
        <v>1.0000000000000009E-2</v>
      </c>
      <c r="AW66" s="206" t="s">
        <v>942</v>
      </c>
      <c r="AY66" s="257">
        <v>3.8E-3</v>
      </c>
      <c r="AZ66" s="204" t="s">
        <v>942</v>
      </c>
      <c r="BA66" s="257">
        <v>-4.0000000000000001E-3</v>
      </c>
      <c r="BB66" s="204" t="s">
        <v>942</v>
      </c>
      <c r="BC66" s="257">
        <v>2.0000000000000001E-4</v>
      </c>
      <c r="BD66" s="206" t="s">
        <v>942</v>
      </c>
      <c r="BG66" s="293"/>
    </row>
    <row r="67" spans="1:59" ht="24" x14ac:dyDescent="0.2">
      <c r="A67" s="330" t="s">
        <v>914</v>
      </c>
      <c r="B67" s="113">
        <v>13312</v>
      </c>
      <c r="C67" s="114">
        <v>1671300</v>
      </c>
      <c r="D67" s="120">
        <v>0.60619999999999996</v>
      </c>
      <c r="E67" s="120">
        <v>0.59230000000000005</v>
      </c>
      <c r="F67" s="120">
        <v>0.61670000000000003</v>
      </c>
      <c r="G67" s="114">
        <v>335400</v>
      </c>
      <c r="H67" s="120">
        <v>0.1217</v>
      </c>
      <c r="I67" s="120">
        <v>0.1135</v>
      </c>
      <c r="J67" s="120">
        <v>0.1303</v>
      </c>
      <c r="K67" s="114">
        <v>750200</v>
      </c>
      <c r="L67" s="120">
        <v>0.27210000000000001</v>
      </c>
      <c r="M67" s="120">
        <v>0.26129999999999998</v>
      </c>
      <c r="N67" s="121">
        <v>0.2833</v>
      </c>
      <c r="O67" s="124"/>
      <c r="P67" s="113">
        <v>13385</v>
      </c>
      <c r="Q67" s="114">
        <v>1676700</v>
      </c>
      <c r="R67" s="120">
        <v>0.60340000000000005</v>
      </c>
      <c r="S67" s="120">
        <v>0.59219999999999995</v>
      </c>
      <c r="T67" s="120">
        <v>0.61460000000000004</v>
      </c>
      <c r="U67" s="114">
        <v>348400</v>
      </c>
      <c r="V67" s="120">
        <v>0.12540000000000001</v>
      </c>
      <c r="W67" s="120">
        <v>0.11799999999999999</v>
      </c>
      <c r="X67" s="120">
        <v>0.13320000000000001</v>
      </c>
      <c r="Y67" s="114">
        <v>753500</v>
      </c>
      <c r="Z67" s="120">
        <v>0.2712</v>
      </c>
      <c r="AA67" s="120">
        <v>0.26119999999999999</v>
      </c>
      <c r="AB67" s="121">
        <v>0.28129999999999999</v>
      </c>
      <c r="AC67" s="115"/>
      <c r="AD67" s="113">
        <v>12060</v>
      </c>
      <c r="AE67" s="114">
        <v>1735400</v>
      </c>
      <c r="AF67" s="120">
        <v>0.62180000000000002</v>
      </c>
      <c r="AG67" s="120">
        <v>0.60970000000000002</v>
      </c>
      <c r="AH67" s="120">
        <v>0.63380000000000003</v>
      </c>
      <c r="AI67" s="114">
        <v>319000</v>
      </c>
      <c r="AJ67" s="120">
        <v>0.1143</v>
      </c>
      <c r="AK67" s="120">
        <v>0.107</v>
      </c>
      <c r="AL67" s="120">
        <v>0.122</v>
      </c>
      <c r="AM67" s="114">
        <v>736400</v>
      </c>
      <c r="AN67" s="120">
        <v>0.26390000000000002</v>
      </c>
      <c r="AO67" s="120">
        <v>0.25309999999999999</v>
      </c>
      <c r="AP67" s="121">
        <v>0.27489999999999998</v>
      </c>
      <c r="AR67" s="246">
        <v>1.5599999999999999E-2</v>
      </c>
      <c r="AS67" s="206" t="s">
        <v>938</v>
      </c>
      <c r="AT67" s="246">
        <v>-7.4000000000000038E-3</v>
      </c>
      <c r="AU67" s="204" t="s">
        <v>942</v>
      </c>
      <c r="AV67" s="246">
        <v>-8.2000000000000007E-3</v>
      </c>
      <c r="AW67" s="206" t="s">
        <v>942</v>
      </c>
      <c r="AY67" s="257">
        <v>1.84E-2</v>
      </c>
      <c r="AZ67" s="204" t="s">
        <v>938</v>
      </c>
      <c r="BA67" s="257">
        <v>-1.11E-2</v>
      </c>
      <c r="BB67" s="204" t="s">
        <v>936</v>
      </c>
      <c r="BC67" s="257">
        <v>-7.3000000000000001E-3</v>
      </c>
      <c r="BD67" s="206" t="s">
        <v>942</v>
      </c>
      <c r="BG67" s="293"/>
    </row>
    <row r="68" spans="1:59" ht="24" x14ac:dyDescent="0.2">
      <c r="A68" s="330" t="s">
        <v>915</v>
      </c>
      <c r="B68" s="113">
        <v>18761</v>
      </c>
      <c r="C68" s="114">
        <v>5581700</v>
      </c>
      <c r="D68" s="120">
        <v>0.55879999999999996</v>
      </c>
      <c r="E68" s="120">
        <v>0.54849999999999999</v>
      </c>
      <c r="F68" s="120">
        <v>0.56899999999999995</v>
      </c>
      <c r="G68" s="114">
        <v>1229300</v>
      </c>
      <c r="H68" s="120">
        <v>0.1231</v>
      </c>
      <c r="I68" s="120">
        <v>0.1168</v>
      </c>
      <c r="J68" s="120">
        <v>0.12959999999999999</v>
      </c>
      <c r="K68" s="114">
        <v>3174400</v>
      </c>
      <c r="L68" s="120">
        <v>0.31780000000000003</v>
      </c>
      <c r="M68" s="120">
        <v>0.30830000000000002</v>
      </c>
      <c r="N68" s="121">
        <v>0.32740000000000002</v>
      </c>
      <c r="O68" s="124"/>
      <c r="P68" s="113">
        <v>18995</v>
      </c>
      <c r="Q68" s="114">
        <v>5578100</v>
      </c>
      <c r="R68" s="120">
        <v>0.55410000000000004</v>
      </c>
      <c r="S68" s="120">
        <v>0.5444</v>
      </c>
      <c r="T68" s="120">
        <v>0.56369999999999998</v>
      </c>
      <c r="U68" s="114">
        <v>1260000</v>
      </c>
      <c r="V68" s="120">
        <v>0.12520000000000001</v>
      </c>
      <c r="W68" s="120">
        <v>0.11890000000000001</v>
      </c>
      <c r="X68" s="120">
        <v>0.13170000000000001</v>
      </c>
      <c r="Y68" s="114">
        <v>3229200</v>
      </c>
      <c r="Z68" s="120">
        <v>0.32079999999999997</v>
      </c>
      <c r="AA68" s="120">
        <v>0.31190000000000001</v>
      </c>
      <c r="AB68" s="121">
        <v>0.32969999999999999</v>
      </c>
      <c r="AC68" s="115"/>
      <c r="AD68" s="113">
        <v>16679</v>
      </c>
      <c r="AE68" s="114">
        <v>5605800</v>
      </c>
      <c r="AF68" s="120">
        <v>0.5544</v>
      </c>
      <c r="AG68" s="120">
        <v>0.54379999999999995</v>
      </c>
      <c r="AH68" s="120">
        <v>0.56489999999999996</v>
      </c>
      <c r="AI68" s="114">
        <v>1287600</v>
      </c>
      <c r="AJ68" s="120">
        <v>0.1273</v>
      </c>
      <c r="AK68" s="120">
        <v>0.1207</v>
      </c>
      <c r="AL68" s="120">
        <v>0.1343</v>
      </c>
      <c r="AM68" s="114">
        <v>3218300</v>
      </c>
      <c r="AN68" s="120">
        <v>0.31830000000000003</v>
      </c>
      <c r="AO68" s="120">
        <v>0.30859999999999999</v>
      </c>
      <c r="AP68" s="121">
        <v>0.3281</v>
      </c>
      <c r="AR68" s="246">
        <v>-4.4000000000000003E-3</v>
      </c>
      <c r="AS68" s="204" t="s">
        <v>942</v>
      </c>
      <c r="AT68" s="246">
        <v>4.1999999999999954E-3</v>
      </c>
      <c r="AU68" s="204" t="s">
        <v>942</v>
      </c>
      <c r="AV68" s="246">
        <v>5.0000000000000044E-4</v>
      </c>
      <c r="AW68" s="206" t="s">
        <v>942</v>
      </c>
      <c r="AY68" s="257">
        <v>2.9999999999999997E-4</v>
      </c>
      <c r="AZ68" s="204" t="s">
        <v>942</v>
      </c>
      <c r="BA68" s="257">
        <v>2.2000000000000001E-3</v>
      </c>
      <c r="BB68" s="204" t="s">
        <v>942</v>
      </c>
      <c r="BC68" s="257">
        <v>-2.5000000000000001E-3</v>
      </c>
      <c r="BD68" s="206" t="s">
        <v>942</v>
      </c>
      <c r="BG68" s="293"/>
    </row>
    <row r="69" spans="1:59" ht="24" x14ac:dyDescent="0.2">
      <c r="A69" s="330" t="s">
        <v>916</v>
      </c>
      <c r="B69" s="113">
        <v>4003</v>
      </c>
      <c r="C69" s="114">
        <v>1136700</v>
      </c>
      <c r="D69" s="120">
        <v>0.50800000000000001</v>
      </c>
      <c r="E69" s="120">
        <v>0.48599999999999999</v>
      </c>
      <c r="F69" s="120">
        <v>0.53</v>
      </c>
      <c r="G69" s="114">
        <v>280300</v>
      </c>
      <c r="H69" s="120">
        <v>0.12529999999999999</v>
      </c>
      <c r="I69" s="120">
        <v>0.1113</v>
      </c>
      <c r="J69" s="120">
        <v>0.14080000000000001</v>
      </c>
      <c r="K69" s="114">
        <v>820500</v>
      </c>
      <c r="L69" s="120">
        <v>0.36670000000000003</v>
      </c>
      <c r="M69" s="120">
        <v>0.34610000000000002</v>
      </c>
      <c r="N69" s="121">
        <v>0.38790000000000002</v>
      </c>
      <c r="O69" s="124"/>
      <c r="P69" s="113">
        <v>4095</v>
      </c>
      <c r="Q69" s="114">
        <v>1097100</v>
      </c>
      <c r="R69" s="120">
        <v>0.48649999999999999</v>
      </c>
      <c r="S69" s="120">
        <v>0.4667</v>
      </c>
      <c r="T69" s="120">
        <v>0.50639999999999996</v>
      </c>
      <c r="U69" s="114">
        <v>291900</v>
      </c>
      <c r="V69" s="120">
        <v>0.1295</v>
      </c>
      <c r="W69" s="120">
        <v>0.1163</v>
      </c>
      <c r="X69" s="120">
        <v>0.1439</v>
      </c>
      <c r="Y69" s="114">
        <v>866100</v>
      </c>
      <c r="Z69" s="120">
        <v>0.3841</v>
      </c>
      <c r="AA69" s="120">
        <v>0.36509999999999998</v>
      </c>
      <c r="AB69" s="121">
        <v>0.40339999999999998</v>
      </c>
      <c r="AC69" s="115"/>
      <c r="AD69" s="113">
        <v>3433</v>
      </c>
      <c r="AE69" s="114">
        <v>1110900</v>
      </c>
      <c r="AF69" s="120">
        <v>0.49049999999999999</v>
      </c>
      <c r="AG69" s="120">
        <v>0.46779999999999999</v>
      </c>
      <c r="AH69" s="120">
        <v>0.5131</v>
      </c>
      <c r="AI69" s="114">
        <v>288800</v>
      </c>
      <c r="AJ69" s="120">
        <v>0.1275</v>
      </c>
      <c r="AK69" s="120">
        <v>0.1134</v>
      </c>
      <c r="AL69" s="120">
        <v>0.1431</v>
      </c>
      <c r="AM69" s="114">
        <v>865300</v>
      </c>
      <c r="AN69" s="120">
        <v>0.38200000000000001</v>
      </c>
      <c r="AO69" s="120">
        <v>0.36049999999999999</v>
      </c>
      <c r="AP69" s="121">
        <v>0.40400000000000003</v>
      </c>
      <c r="AR69" s="246">
        <v>-1.7500000000000016E-2</v>
      </c>
      <c r="AS69" s="204" t="s">
        <v>942</v>
      </c>
      <c r="AT69" s="246">
        <v>2.2000000000000001E-3</v>
      </c>
      <c r="AU69" s="204" t="s">
        <v>942</v>
      </c>
      <c r="AV69" s="246">
        <v>1.529999999999998E-2</v>
      </c>
      <c r="AW69" s="206" t="s">
        <v>942</v>
      </c>
      <c r="AY69" s="257">
        <v>4.0000000000000001E-3</v>
      </c>
      <c r="AZ69" s="204" t="s">
        <v>942</v>
      </c>
      <c r="BA69" s="257">
        <v>-1.9E-3</v>
      </c>
      <c r="BB69" s="204" t="s">
        <v>942</v>
      </c>
      <c r="BC69" s="257">
        <v>-2E-3</v>
      </c>
      <c r="BD69" s="206" t="s">
        <v>942</v>
      </c>
      <c r="BG69" s="293"/>
    </row>
    <row r="70" spans="1:59" x14ac:dyDescent="0.2">
      <c r="A70" s="330" t="s">
        <v>917</v>
      </c>
      <c r="B70" s="113">
        <v>14783</v>
      </c>
      <c r="C70" s="114">
        <v>2579400</v>
      </c>
      <c r="D70" s="120">
        <v>0.71730000000000005</v>
      </c>
      <c r="E70" s="120">
        <v>0.70699999999999996</v>
      </c>
      <c r="F70" s="120">
        <v>0.72740000000000005</v>
      </c>
      <c r="G70" s="114">
        <v>331000</v>
      </c>
      <c r="H70" s="120">
        <v>9.1999999999999998E-2</v>
      </c>
      <c r="I70" s="120">
        <v>8.5800000000000001E-2</v>
      </c>
      <c r="J70" s="120">
        <v>9.8699999999999996E-2</v>
      </c>
      <c r="K70" s="114">
        <v>685600</v>
      </c>
      <c r="L70" s="120">
        <v>0.19059999999999999</v>
      </c>
      <c r="M70" s="120">
        <v>0.18210000000000001</v>
      </c>
      <c r="N70" s="121">
        <v>0.19950000000000001</v>
      </c>
      <c r="O70" s="124"/>
      <c r="P70" s="113">
        <v>13030</v>
      </c>
      <c r="Q70" s="114">
        <v>2534700</v>
      </c>
      <c r="R70" s="120">
        <v>0.69940000000000002</v>
      </c>
      <c r="S70" s="120">
        <v>0.68889999999999996</v>
      </c>
      <c r="T70" s="120">
        <v>0.70960000000000001</v>
      </c>
      <c r="U70" s="114">
        <v>354300</v>
      </c>
      <c r="V70" s="120">
        <v>9.7799999999999998E-2</v>
      </c>
      <c r="W70" s="120">
        <v>9.1200000000000003E-2</v>
      </c>
      <c r="X70" s="120">
        <v>0.1047</v>
      </c>
      <c r="Y70" s="114">
        <v>735300</v>
      </c>
      <c r="Z70" s="120">
        <v>0.2029</v>
      </c>
      <c r="AA70" s="120">
        <v>0.19420000000000001</v>
      </c>
      <c r="AB70" s="121">
        <v>0.21190000000000001</v>
      </c>
      <c r="AC70" s="115"/>
      <c r="AD70" s="113">
        <v>12432</v>
      </c>
      <c r="AE70" s="114">
        <v>2568500</v>
      </c>
      <c r="AF70" s="120">
        <v>0.7056</v>
      </c>
      <c r="AG70" s="120">
        <v>0.69440000000000002</v>
      </c>
      <c r="AH70" s="120">
        <v>0.71650000000000003</v>
      </c>
      <c r="AI70" s="114">
        <v>348700</v>
      </c>
      <c r="AJ70" s="120">
        <v>9.5799999999999996E-2</v>
      </c>
      <c r="AK70" s="120">
        <v>8.8499999999999995E-2</v>
      </c>
      <c r="AL70" s="120">
        <v>0.1036</v>
      </c>
      <c r="AM70" s="114">
        <v>723000</v>
      </c>
      <c r="AN70" s="120">
        <v>0.1986</v>
      </c>
      <c r="AO70" s="120">
        <v>0.18959999999999999</v>
      </c>
      <c r="AP70" s="121">
        <v>0.20799999999999999</v>
      </c>
      <c r="AR70" s="246">
        <v>-1.1700000000000044E-2</v>
      </c>
      <c r="AS70" s="204" t="s">
        <v>942</v>
      </c>
      <c r="AT70" s="246">
        <v>3.7999999999999978E-3</v>
      </c>
      <c r="AU70" s="204" t="s">
        <v>942</v>
      </c>
      <c r="AV70" s="246">
        <v>8.0000000000000002E-3</v>
      </c>
      <c r="AW70" s="206" t="s">
        <v>942</v>
      </c>
      <c r="AY70" s="246">
        <v>6.1999999999999833E-3</v>
      </c>
      <c r="AZ70" s="204" t="s">
        <v>942</v>
      </c>
      <c r="BA70" s="246">
        <v>-2.0000000000000018E-3</v>
      </c>
      <c r="BB70" s="204" t="s">
        <v>942</v>
      </c>
      <c r="BC70" s="246">
        <v>-4.2999999999999983E-3</v>
      </c>
      <c r="BD70" s="206" t="s">
        <v>942</v>
      </c>
      <c r="BG70" s="293"/>
    </row>
    <row r="71" spans="1:59" ht="10.5" customHeight="1" x14ac:dyDescent="0.2">
      <c r="A71" s="324"/>
      <c r="B71" s="113"/>
      <c r="C71" s="125"/>
      <c r="D71" s="199"/>
      <c r="E71" s="199"/>
      <c r="F71" s="199"/>
      <c r="G71" s="114"/>
      <c r="H71" s="199"/>
      <c r="I71" s="199"/>
      <c r="J71" s="199"/>
      <c r="K71" s="125"/>
      <c r="L71" s="199"/>
      <c r="M71" s="199"/>
      <c r="N71" s="203"/>
      <c r="O71" s="124"/>
      <c r="P71" s="113"/>
      <c r="Q71" s="125"/>
      <c r="R71" s="199"/>
      <c r="S71" s="199"/>
      <c r="T71" s="199"/>
      <c r="U71" s="114"/>
      <c r="V71" s="199"/>
      <c r="W71" s="199"/>
      <c r="X71" s="199"/>
      <c r="Y71" s="125"/>
      <c r="Z71" s="199"/>
      <c r="AA71" s="199"/>
      <c r="AB71" s="203"/>
      <c r="AC71" s="120"/>
      <c r="AD71" s="113"/>
      <c r="AE71" s="266"/>
      <c r="AF71" s="199"/>
      <c r="AG71" s="199"/>
      <c r="AH71" s="199"/>
      <c r="AI71" s="260"/>
      <c r="AJ71" s="199"/>
      <c r="AK71" s="199"/>
      <c r="AL71" s="199"/>
      <c r="AM71" s="266"/>
      <c r="AN71" s="199"/>
      <c r="AO71" s="199"/>
      <c r="AP71" s="203"/>
      <c r="AR71" s="268"/>
      <c r="AS71" s="206"/>
      <c r="AT71" s="246"/>
      <c r="AU71" s="206" t="s">
        <v>937</v>
      </c>
      <c r="AV71" s="246"/>
      <c r="AW71" s="206"/>
      <c r="AY71" s="257"/>
      <c r="AZ71" s="204"/>
      <c r="BA71" s="257"/>
      <c r="BB71" s="204"/>
      <c r="BC71" s="257"/>
      <c r="BD71" s="206"/>
    </row>
    <row r="72" spans="1:59" ht="24" x14ac:dyDescent="0.2">
      <c r="A72" s="329" t="s">
        <v>96</v>
      </c>
      <c r="B72" s="113"/>
      <c r="C72" s="125"/>
      <c r="D72" s="199"/>
      <c r="E72" s="199"/>
      <c r="F72" s="199"/>
      <c r="G72" s="114"/>
      <c r="H72" s="199"/>
      <c r="I72" s="199"/>
      <c r="J72" s="199"/>
      <c r="K72" s="125"/>
      <c r="L72" s="199"/>
      <c r="M72" s="199"/>
      <c r="N72" s="203"/>
      <c r="O72" s="124"/>
      <c r="P72" s="113"/>
      <c r="Q72" s="125"/>
      <c r="R72" s="199"/>
      <c r="S72" s="199"/>
      <c r="T72" s="199"/>
      <c r="U72" s="114"/>
      <c r="V72" s="199"/>
      <c r="W72" s="199"/>
      <c r="X72" s="199"/>
      <c r="Y72" s="125"/>
      <c r="Z72" s="199"/>
      <c r="AA72" s="199"/>
      <c r="AB72" s="203"/>
      <c r="AC72" s="120"/>
      <c r="AD72" s="113"/>
      <c r="AE72" s="266"/>
      <c r="AF72" s="199"/>
      <c r="AG72" s="199"/>
      <c r="AH72" s="199"/>
      <c r="AI72" s="260"/>
      <c r="AJ72" s="199"/>
      <c r="AK72" s="199"/>
      <c r="AL72" s="199"/>
      <c r="AM72" s="266"/>
      <c r="AN72" s="199"/>
      <c r="AO72" s="199"/>
      <c r="AP72" s="203"/>
      <c r="AR72" s="268"/>
      <c r="AS72" s="206"/>
      <c r="AT72" s="246"/>
      <c r="AU72" s="206" t="s">
        <v>937</v>
      </c>
      <c r="AV72" s="246"/>
      <c r="AW72" s="206"/>
      <c r="AY72" s="257"/>
      <c r="AZ72" s="204"/>
      <c r="BA72" s="257"/>
      <c r="BB72" s="204"/>
      <c r="BC72" s="257"/>
      <c r="BD72" s="206"/>
    </row>
    <row r="73" spans="1:59" x14ac:dyDescent="0.2">
      <c r="A73" s="330" t="s">
        <v>918</v>
      </c>
      <c r="B73" s="126">
        <v>95199</v>
      </c>
      <c r="C73" s="200">
        <v>8883500</v>
      </c>
      <c r="D73" s="254">
        <v>0.71030000000000004</v>
      </c>
      <c r="E73" s="254">
        <v>0.70620000000000005</v>
      </c>
      <c r="F73" s="254">
        <v>0.71440000000000003</v>
      </c>
      <c r="G73" s="249">
        <v>1557000</v>
      </c>
      <c r="H73" s="254">
        <v>0.1245</v>
      </c>
      <c r="I73" s="254">
        <v>0.1215</v>
      </c>
      <c r="J73" s="254">
        <v>0.1275</v>
      </c>
      <c r="K73" s="248">
        <v>2065600</v>
      </c>
      <c r="L73" s="254">
        <v>0.16520000000000001</v>
      </c>
      <c r="M73" s="254">
        <v>0.16189999999999999</v>
      </c>
      <c r="N73" s="255">
        <v>0.16850000000000001</v>
      </c>
      <c r="O73" s="124"/>
      <c r="P73" s="126">
        <v>95352</v>
      </c>
      <c r="Q73" s="200">
        <v>8952900</v>
      </c>
      <c r="R73" s="120">
        <v>0.71030000000000004</v>
      </c>
      <c r="S73" s="120">
        <v>0.70650000000000002</v>
      </c>
      <c r="T73" s="120">
        <v>0.71409999999999996</v>
      </c>
      <c r="U73" s="114">
        <v>1534000</v>
      </c>
      <c r="V73" s="120">
        <v>0.1217</v>
      </c>
      <c r="W73" s="120">
        <v>0.11899999999999999</v>
      </c>
      <c r="X73" s="120">
        <v>0.1244</v>
      </c>
      <c r="Y73" s="125">
        <v>2117400</v>
      </c>
      <c r="Z73" s="120">
        <v>0.16800000000000001</v>
      </c>
      <c r="AA73" s="120">
        <v>0.16489999999999999</v>
      </c>
      <c r="AB73" s="121">
        <v>0.1711</v>
      </c>
      <c r="AC73" s="115"/>
      <c r="AD73" s="126">
        <v>87913</v>
      </c>
      <c r="AE73" s="200">
        <v>9060200</v>
      </c>
      <c r="AF73" s="120">
        <v>0.7157</v>
      </c>
      <c r="AG73" s="120">
        <v>0.71160000000000001</v>
      </c>
      <c r="AH73" s="120">
        <v>0.71970000000000001</v>
      </c>
      <c r="AI73" s="114">
        <v>1548400</v>
      </c>
      <c r="AJ73" s="120">
        <v>0.12230000000000001</v>
      </c>
      <c r="AK73" s="120">
        <v>0.11940000000000001</v>
      </c>
      <c r="AL73" s="120">
        <v>0.12529999999999999</v>
      </c>
      <c r="AM73" s="125">
        <v>2051000</v>
      </c>
      <c r="AN73" s="120">
        <v>0.16200000000000001</v>
      </c>
      <c r="AO73" s="120">
        <v>0.15870000000000001</v>
      </c>
      <c r="AP73" s="121">
        <v>0.16539999999999999</v>
      </c>
      <c r="AR73" s="246">
        <v>5.4000000000000003E-3</v>
      </c>
      <c r="AS73" s="204" t="s">
        <v>942</v>
      </c>
      <c r="AT73" s="246">
        <v>-2.2000000000000001E-3</v>
      </c>
      <c r="AU73" s="204" t="s">
        <v>942</v>
      </c>
      <c r="AV73" s="246">
        <v>-3.2000000000000002E-3</v>
      </c>
      <c r="AW73" s="206" t="s">
        <v>942</v>
      </c>
      <c r="AY73" s="246">
        <v>5.4000000000000003E-3</v>
      </c>
      <c r="AZ73" s="204" t="s">
        <v>942</v>
      </c>
      <c r="BA73" s="246">
        <v>5.9999999999999995E-4</v>
      </c>
      <c r="BB73" s="204" t="s">
        <v>942</v>
      </c>
      <c r="BC73" s="246">
        <v>-6.0000000000000001E-3</v>
      </c>
      <c r="BD73" s="206" t="s">
        <v>936</v>
      </c>
      <c r="BG73" s="293"/>
    </row>
    <row r="74" spans="1:59" x14ac:dyDescent="0.2">
      <c r="A74" s="330" t="s">
        <v>919</v>
      </c>
      <c r="B74" s="126">
        <v>45047</v>
      </c>
      <c r="C74" s="200">
        <v>7160800</v>
      </c>
      <c r="D74" s="254">
        <v>0.6159</v>
      </c>
      <c r="E74" s="254">
        <v>0.60919999999999996</v>
      </c>
      <c r="F74" s="254">
        <v>0.62250000000000005</v>
      </c>
      <c r="G74" s="249">
        <v>1609700</v>
      </c>
      <c r="H74" s="254">
        <v>0.1384</v>
      </c>
      <c r="I74" s="254">
        <v>0.1338</v>
      </c>
      <c r="J74" s="254">
        <v>0.14330000000000001</v>
      </c>
      <c r="K74" s="248">
        <v>2856600</v>
      </c>
      <c r="L74" s="254">
        <v>0.2457</v>
      </c>
      <c r="M74" s="254">
        <v>0.2399</v>
      </c>
      <c r="N74" s="255">
        <v>0.25159999999999999</v>
      </c>
      <c r="O74" s="124"/>
      <c r="P74" s="126">
        <v>45857</v>
      </c>
      <c r="Q74" s="200">
        <v>7192200</v>
      </c>
      <c r="R74" s="120">
        <v>0.61380000000000001</v>
      </c>
      <c r="S74" s="120">
        <v>0.60760000000000003</v>
      </c>
      <c r="T74" s="120">
        <v>0.61990000000000001</v>
      </c>
      <c r="U74" s="114">
        <v>1622800</v>
      </c>
      <c r="V74" s="120">
        <v>0.13850000000000001</v>
      </c>
      <c r="W74" s="120">
        <v>0.1341</v>
      </c>
      <c r="X74" s="120">
        <v>0.1429</v>
      </c>
      <c r="Y74" s="125">
        <v>2903400</v>
      </c>
      <c r="Z74" s="120">
        <v>0.24779999999999999</v>
      </c>
      <c r="AA74" s="120">
        <v>0.2424</v>
      </c>
      <c r="AB74" s="121">
        <v>0.25319999999999998</v>
      </c>
      <c r="AC74" s="115"/>
      <c r="AD74" s="126">
        <v>41467</v>
      </c>
      <c r="AE74" s="200">
        <v>7381600</v>
      </c>
      <c r="AF74" s="120">
        <v>0.62719999999999998</v>
      </c>
      <c r="AG74" s="120">
        <v>0.62060000000000004</v>
      </c>
      <c r="AH74" s="120">
        <v>0.63370000000000004</v>
      </c>
      <c r="AI74" s="114">
        <v>1552900</v>
      </c>
      <c r="AJ74" s="120">
        <v>0.13189999999999999</v>
      </c>
      <c r="AK74" s="120">
        <v>0.1275</v>
      </c>
      <c r="AL74" s="120">
        <v>0.13650000000000001</v>
      </c>
      <c r="AM74" s="125">
        <v>2835200</v>
      </c>
      <c r="AN74" s="120">
        <v>0.2409</v>
      </c>
      <c r="AO74" s="120">
        <v>0.23519999999999999</v>
      </c>
      <c r="AP74" s="121">
        <v>0.2467</v>
      </c>
      <c r="AR74" s="246">
        <v>1.1299999999999999E-2</v>
      </c>
      <c r="AS74" s="204" t="s">
        <v>942</v>
      </c>
      <c r="AT74" s="246">
        <v>-6.4999999999999997E-3</v>
      </c>
      <c r="AU74" s="204" t="s">
        <v>942</v>
      </c>
      <c r="AV74" s="246">
        <v>-4.7999999999999996E-3</v>
      </c>
      <c r="AW74" s="206" t="s">
        <v>942</v>
      </c>
      <c r="AY74" s="246">
        <v>1.34E-2</v>
      </c>
      <c r="AZ74" s="204" t="s">
        <v>938</v>
      </c>
      <c r="BA74" s="246">
        <v>-6.4999999999999997E-3</v>
      </c>
      <c r="BB74" s="204" t="s">
        <v>936</v>
      </c>
      <c r="BC74" s="246">
        <v>-6.8999999999999999E-3</v>
      </c>
      <c r="BD74" s="206" t="s">
        <v>942</v>
      </c>
      <c r="BG74" s="293"/>
    </row>
    <row r="75" spans="1:59" x14ac:dyDescent="0.2">
      <c r="A75" s="330" t="s">
        <v>920</v>
      </c>
      <c r="B75" s="126">
        <v>22764</v>
      </c>
      <c r="C75" s="200">
        <v>6700600</v>
      </c>
      <c r="D75" s="254">
        <v>0.54800000000000004</v>
      </c>
      <c r="E75" s="254">
        <v>0.53869999999999996</v>
      </c>
      <c r="F75" s="254">
        <v>0.55740000000000001</v>
      </c>
      <c r="G75" s="249">
        <v>1513700</v>
      </c>
      <c r="H75" s="254">
        <v>0.12379999999999999</v>
      </c>
      <c r="I75" s="254">
        <v>0.11799999999999999</v>
      </c>
      <c r="J75" s="254">
        <v>0.12989999999999999</v>
      </c>
      <c r="K75" s="248">
        <v>4012000</v>
      </c>
      <c r="L75" s="254">
        <v>0.3281</v>
      </c>
      <c r="M75" s="254">
        <v>0.31950000000000001</v>
      </c>
      <c r="N75" s="255">
        <v>0.33689999999999998</v>
      </c>
      <c r="O75" s="124"/>
      <c r="P75" s="126">
        <v>23090</v>
      </c>
      <c r="Q75" s="200">
        <v>6652900</v>
      </c>
      <c r="R75" s="120">
        <v>0.53990000000000005</v>
      </c>
      <c r="S75" s="120">
        <v>0.53120000000000001</v>
      </c>
      <c r="T75" s="120">
        <v>0.54859999999999998</v>
      </c>
      <c r="U75" s="114">
        <v>1553300</v>
      </c>
      <c r="V75" s="120">
        <v>0.12609999999999999</v>
      </c>
      <c r="W75" s="120">
        <v>0.12039999999999999</v>
      </c>
      <c r="X75" s="120">
        <v>0.13200000000000001</v>
      </c>
      <c r="Y75" s="125">
        <v>4116300</v>
      </c>
      <c r="Z75" s="120">
        <v>0.33400000000000002</v>
      </c>
      <c r="AA75" s="120">
        <v>0.32600000000000001</v>
      </c>
      <c r="AB75" s="121">
        <v>0.3422</v>
      </c>
      <c r="AC75" s="115"/>
      <c r="AD75" s="126">
        <v>20112</v>
      </c>
      <c r="AE75" s="200">
        <v>6691600</v>
      </c>
      <c r="AF75" s="120">
        <v>0.54069999999999996</v>
      </c>
      <c r="AG75" s="120">
        <v>0.53100000000000003</v>
      </c>
      <c r="AH75" s="120">
        <v>0.55030000000000001</v>
      </c>
      <c r="AI75" s="114">
        <v>1576500</v>
      </c>
      <c r="AJ75" s="120">
        <v>0.12740000000000001</v>
      </c>
      <c r="AK75" s="120">
        <v>0.12130000000000001</v>
      </c>
      <c r="AL75" s="120">
        <v>0.13370000000000001</v>
      </c>
      <c r="AM75" s="125">
        <v>4108400</v>
      </c>
      <c r="AN75" s="120">
        <v>0.33200000000000002</v>
      </c>
      <c r="AO75" s="120">
        <v>0.32300000000000001</v>
      </c>
      <c r="AP75" s="121">
        <v>0.34100000000000003</v>
      </c>
      <c r="AR75" s="246">
        <v>-7.3000000000000001E-3</v>
      </c>
      <c r="AS75" s="204" t="s">
        <v>942</v>
      </c>
      <c r="AT75" s="246">
        <v>3.5999999999999999E-3</v>
      </c>
      <c r="AU75" s="204" t="s">
        <v>942</v>
      </c>
      <c r="AV75" s="246">
        <v>3.8999999999999998E-3</v>
      </c>
      <c r="AW75" s="206" t="s">
        <v>942</v>
      </c>
      <c r="AY75" s="246">
        <v>8.0000000000000004E-4</v>
      </c>
      <c r="AZ75" s="204" t="s">
        <v>942</v>
      </c>
      <c r="BA75" s="246">
        <v>1.2999999999999999E-3</v>
      </c>
      <c r="BB75" s="204" t="s">
        <v>942</v>
      </c>
      <c r="BC75" s="246">
        <v>-2.0999999999999999E-3</v>
      </c>
      <c r="BD75" s="206" t="s">
        <v>942</v>
      </c>
      <c r="BG75" s="293"/>
    </row>
    <row r="76" spans="1:59" x14ac:dyDescent="0.2">
      <c r="A76" s="330" t="s">
        <v>917</v>
      </c>
      <c r="B76" s="126">
        <v>14783</v>
      </c>
      <c r="C76" s="200">
        <v>2579400</v>
      </c>
      <c r="D76" s="254">
        <v>0.71730000000000005</v>
      </c>
      <c r="E76" s="254">
        <v>0.70699999999999996</v>
      </c>
      <c r="F76" s="254">
        <v>0.72740000000000005</v>
      </c>
      <c r="G76" s="249">
        <v>331000</v>
      </c>
      <c r="H76" s="254">
        <v>9.1999999999999998E-2</v>
      </c>
      <c r="I76" s="254">
        <v>8.5800000000000001E-2</v>
      </c>
      <c r="J76" s="254">
        <v>9.8699999999999996E-2</v>
      </c>
      <c r="K76" s="248">
        <v>685600</v>
      </c>
      <c r="L76" s="254">
        <v>0.19059999999999999</v>
      </c>
      <c r="M76" s="254">
        <v>0.18210000000000001</v>
      </c>
      <c r="N76" s="255">
        <v>0.19950000000000001</v>
      </c>
      <c r="O76" s="124"/>
      <c r="P76" s="126">
        <v>13030</v>
      </c>
      <c r="Q76" s="200">
        <v>2534700</v>
      </c>
      <c r="R76" s="120">
        <v>0.69940000000000002</v>
      </c>
      <c r="S76" s="120">
        <v>0.68889999999999996</v>
      </c>
      <c r="T76" s="120">
        <v>0.70960000000000001</v>
      </c>
      <c r="U76" s="114">
        <v>354300</v>
      </c>
      <c r="V76" s="120">
        <v>9.7799999999999998E-2</v>
      </c>
      <c r="W76" s="120">
        <v>9.1200000000000003E-2</v>
      </c>
      <c r="X76" s="120">
        <v>0.1047</v>
      </c>
      <c r="Y76" s="125">
        <v>735300</v>
      </c>
      <c r="Z76" s="120">
        <v>0.2029</v>
      </c>
      <c r="AA76" s="120">
        <v>0.19420000000000001</v>
      </c>
      <c r="AB76" s="121">
        <v>0.21190000000000001</v>
      </c>
      <c r="AC76" s="115"/>
      <c r="AD76" s="126">
        <v>12432</v>
      </c>
      <c r="AE76" s="200">
        <v>2568500</v>
      </c>
      <c r="AF76" s="120">
        <v>0.7056</v>
      </c>
      <c r="AG76" s="120">
        <v>0.69440000000000002</v>
      </c>
      <c r="AH76" s="120">
        <v>0.71650000000000003</v>
      </c>
      <c r="AI76" s="114">
        <v>348700</v>
      </c>
      <c r="AJ76" s="120">
        <v>9.5799999999999996E-2</v>
      </c>
      <c r="AK76" s="120">
        <v>8.8499999999999995E-2</v>
      </c>
      <c r="AL76" s="120">
        <v>0.1036</v>
      </c>
      <c r="AM76" s="125">
        <v>723000</v>
      </c>
      <c r="AN76" s="120">
        <v>0.1986</v>
      </c>
      <c r="AO76" s="120">
        <v>0.18959999999999999</v>
      </c>
      <c r="AP76" s="121">
        <v>0.20799999999999999</v>
      </c>
      <c r="AR76" s="246">
        <v>-1.17E-2</v>
      </c>
      <c r="AS76" s="204" t="s">
        <v>942</v>
      </c>
      <c r="AT76" s="246">
        <v>3.8E-3</v>
      </c>
      <c r="AU76" s="204" t="s">
        <v>942</v>
      </c>
      <c r="AV76" s="246">
        <v>8.0000000000000002E-3</v>
      </c>
      <c r="AW76" s="206" t="s">
        <v>942</v>
      </c>
      <c r="AY76" s="246">
        <v>6.1999999999999833E-3</v>
      </c>
      <c r="AZ76" s="204" t="s">
        <v>942</v>
      </c>
      <c r="BA76" s="246">
        <v>-2.0000000000000018E-3</v>
      </c>
      <c r="BB76" s="204" t="s">
        <v>942</v>
      </c>
      <c r="BC76" s="246">
        <v>-4.2999999999999983E-3</v>
      </c>
      <c r="BD76" s="206" t="s">
        <v>942</v>
      </c>
      <c r="BG76" s="293"/>
    </row>
    <row r="77" spans="1:59" x14ac:dyDescent="0.2">
      <c r="A77" s="324"/>
      <c r="B77" s="113"/>
      <c r="C77" s="125"/>
      <c r="D77" s="199"/>
      <c r="E77" s="199"/>
      <c r="F77" s="199"/>
      <c r="G77" s="114"/>
      <c r="H77" s="199"/>
      <c r="I77" s="199"/>
      <c r="J77" s="199"/>
      <c r="K77" s="125"/>
      <c r="L77" s="199"/>
      <c r="M77" s="199"/>
      <c r="N77" s="203"/>
      <c r="O77" s="124"/>
      <c r="P77" s="113"/>
      <c r="Q77" s="125"/>
      <c r="R77" s="199"/>
      <c r="S77" s="199"/>
      <c r="T77" s="199"/>
      <c r="U77" s="114"/>
      <c r="V77" s="199"/>
      <c r="W77" s="199"/>
      <c r="X77" s="199"/>
      <c r="Y77" s="125"/>
      <c r="Z77" s="199"/>
      <c r="AA77" s="199"/>
      <c r="AB77" s="203"/>
      <c r="AC77" s="120"/>
      <c r="AD77" s="113"/>
      <c r="AE77" s="125"/>
      <c r="AF77" s="199"/>
      <c r="AG77" s="199"/>
      <c r="AH77" s="199"/>
      <c r="AI77" s="114"/>
      <c r="AJ77" s="199"/>
      <c r="AK77" s="199"/>
      <c r="AL77" s="199"/>
      <c r="AM77" s="125"/>
      <c r="AN77" s="199"/>
      <c r="AO77" s="199"/>
      <c r="AP77" s="203"/>
      <c r="AR77" s="246"/>
      <c r="AS77" s="206"/>
      <c r="AT77" s="246"/>
      <c r="AU77" s="206" t="s">
        <v>937</v>
      </c>
      <c r="AV77" s="246"/>
      <c r="AW77" s="206"/>
      <c r="AY77" s="257"/>
      <c r="AZ77" s="204"/>
      <c r="BA77" s="257"/>
      <c r="BB77" s="204"/>
      <c r="BC77" s="257"/>
      <c r="BD77" s="206"/>
    </row>
    <row r="78" spans="1:59" x14ac:dyDescent="0.2">
      <c r="A78" s="331" t="s">
        <v>106</v>
      </c>
      <c r="B78" s="113"/>
      <c r="C78" s="125"/>
      <c r="D78" s="199"/>
      <c r="E78" s="199"/>
      <c r="F78" s="199"/>
      <c r="G78" s="114"/>
      <c r="H78" s="199"/>
      <c r="I78" s="199"/>
      <c r="J78" s="199"/>
      <c r="K78" s="125"/>
      <c r="L78" s="199"/>
      <c r="M78" s="199"/>
      <c r="N78" s="203"/>
      <c r="O78" s="124"/>
      <c r="P78" s="113"/>
      <c r="Q78" s="125"/>
      <c r="R78" s="199"/>
      <c r="S78" s="199"/>
      <c r="T78" s="199"/>
      <c r="U78" s="114"/>
      <c r="V78" s="199"/>
      <c r="W78" s="199"/>
      <c r="X78" s="199"/>
      <c r="Y78" s="125"/>
      <c r="Z78" s="199"/>
      <c r="AA78" s="199"/>
      <c r="AB78" s="203"/>
      <c r="AC78" s="120"/>
      <c r="AD78" s="113"/>
      <c r="AE78" s="125"/>
      <c r="AF78" s="199"/>
      <c r="AG78" s="199"/>
      <c r="AH78" s="199"/>
      <c r="AI78" s="114"/>
      <c r="AJ78" s="199"/>
      <c r="AK78" s="199"/>
      <c r="AL78" s="199"/>
      <c r="AM78" s="125"/>
      <c r="AN78" s="199"/>
      <c r="AO78" s="199"/>
      <c r="AP78" s="203"/>
      <c r="AR78" s="246"/>
      <c r="AS78" s="206"/>
      <c r="AT78" s="246"/>
      <c r="AU78" s="206" t="s">
        <v>937</v>
      </c>
      <c r="AV78" s="246"/>
      <c r="AW78" s="206"/>
      <c r="AY78" s="257"/>
      <c r="AZ78" s="204"/>
      <c r="BA78" s="257"/>
      <c r="BB78" s="204"/>
      <c r="BC78" s="257"/>
      <c r="BD78" s="206"/>
    </row>
    <row r="79" spans="1:59" x14ac:dyDescent="0.2">
      <c r="A79" s="328" t="s">
        <v>107</v>
      </c>
      <c r="B79" s="113">
        <v>105154</v>
      </c>
      <c r="C79" s="114" t="s">
        <v>894</v>
      </c>
      <c r="D79" s="120">
        <v>0.67030000000000001</v>
      </c>
      <c r="E79" s="120">
        <v>0.66590000000000005</v>
      </c>
      <c r="F79" s="120">
        <v>0.67449999999999999</v>
      </c>
      <c r="G79" s="114" t="s">
        <v>894</v>
      </c>
      <c r="H79" s="120">
        <v>0.12740000000000001</v>
      </c>
      <c r="I79" s="120">
        <v>0.1245</v>
      </c>
      <c r="J79" s="120">
        <v>0.13039999999999999</v>
      </c>
      <c r="K79" s="114" t="s">
        <v>894</v>
      </c>
      <c r="L79" s="120">
        <v>0.20230000000000001</v>
      </c>
      <c r="M79" s="120">
        <v>0.1986</v>
      </c>
      <c r="N79" s="121">
        <v>0.20610000000000001</v>
      </c>
      <c r="O79" s="124"/>
      <c r="P79" s="113">
        <v>105272</v>
      </c>
      <c r="Q79" s="114" t="s">
        <v>894</v>
      </c>
      <c r="R79" s="120">
        <v>0.66869999999999996</v>
      </c>
      <c r="S79" s="120">
        <v>0.66469999999999996</v>
      </c>
      <c r="T79" s="120">
        <v>0.67269999999999996</v>
      </c>
      <c r="U79" s="114" t="s">
        <v>894</v>
      </c>
      <c r="V79" s="120">
        <v>0.12609999999999999</v>
      </c>
      <c r="W79" s="120">
        <v>0.1234</v>
      </c>
      <c r="X79" s="120">
        <v>0.12889999999999999</v>
      </c>
      <c r="Y79" s="114" t="s">
        <v>894</v>
      </c>
      <c r="Z79" s="120">
        <v>0.2051</v>
      </c>
      <c r="AA79" s="120">
        <v>0.20169999999999999</v>
      </c>
      <c r="AB79" s="121">
        <v>0.2087</v>
      </c>
      <c r="AC79" s="115"/>
      <c r="AD79" s="113">
        <v>97077</v>
      </c>
      <c r="AE79" s="114" t="s">
        <v>894</v>
      </c>
      <c r="AF79" s="120">
        <v>0.67530000000000001</v>
      </c>
      <c r="AG79" s="120">
        <v>0.67110000000000003</v>
      </c>
      <c r="AH79" s="120">
        <v>0.67959999999999998</v>
      </c>
      <c r="AI79" s="114" t="s">
        <v>894</v>
      </c>
      <c r="AJ79" s="120">
        <v>0.1255</v>
      </c>
      <c r="AK79" s="120">
        <v>0.1226</v>
      </c>
      <c r="AL79" s="120">
        <v>0.1285</v>
      </c>
      <c r="AM79" s="114" t="s">
        <v>894</v>
      </c>
      <c r="AN79" s="120">
        <v>0.19919999999999999</v>
      </c>
      <c r="AO79" s="120">
        <v>0.19550000000000001</v>
      </c>
      <c r="AP79" s="121">
        <v>0.2029</v>
      </c>
      <c r="AR79" s="246">
        <v>5.1000000000000004E-3</v>
      </c>
      <c r="AS79" s="204" t="s">
        <v>942</v>
      </c>
      <c r="AT79" s="246">
        <v>-1.9E-3</v>
      </c>
      <c r="AU79" s="204" t="s">
        <v>942</v>
      </c>
      <c r="AV79" s="246">
        <v>-3.2000000000000002E-3</v>
      </c>
      <c r="AW79" s="206" t="s">
        <v>942</v>
      </c>
      <c r="AY79" s="257">
        <v>6.6E-3</v>
      </c>
      <c r="AZ79" s="204" t="s">
        <v>938</v>
      </c>
      <c r="BA79" s="257">
        <v>-5.9999999999999995E-4</v>
      </c>
      <c r="BB79" s="204" t="s">
        <v>942</v>
      </c>
      <c r="BC79" s="257">
        <v>-6.0000000000000001E-3</v>
      </c>
      <c r="BD79" s="206" t="s">
        <v>936</v>
      </c>
    </row>
    <row r="80" spans="1:59" x14ac:dyDescent="0.2">
      <c r="A80" s="328" t="s">
        <v>37</v>
      </c>
      <c r="B80" s="113">
        <v>5277</v>
      </c>
      <c r="C80" s="114" t="s">
        <v>894</v>
      </c>
      <c r="D80" s="120">
        <v>0.56640000000000001</v>
      </c>
      <c r="E80" s="120">
        <v>0.54630000000000001</v>
      </c>
      <c r="F80" s="120">
        <v>0.58630000000000004</v>
      </c>
      <c r="G80" s="114" t="s">
        <v>894</v>
      </c>
      <c r="H80" s="120">
        <v>0.1196</v>
      </c>
      <c r="I80" s="120">
        <v>0.10680000000000001</v>
      </c>
      <c r="J80" s="120">
        <v>0.13370000000000001</v>
      </c>
      <c r="K80" s="114" t="s">
        <v>894</v>
      </c>
      <c r="L80" s="120">
        <v>0.314</v>
      </c>
      <c r="M80" s="120">
        <v>0.29570000000000002</v>
      </c>
      <c r="N80" s="121">
        <v>0.33289999999999997</v>
      </c>
      <c r="O80" s="124"/>
      <c r="P80" s="113">
        <v>5175</v>
      </c>
      <c r="Q80" s="114" t="s">
        <v>894</v>
      </c>
      <c r="R80" s="120">
        <v>0.55120000000000002</v>
      </c>
      <c r="S80" s="120">
        <v>0.53239999999999998</v>
      </c>
      <c r="T80" s="120">
        <v>0.56989999999999996</v>
      </c>
      <c r="U80" s="114" t="s">
        <v>894</v>
      </c>
      <c r="V80" s="120">
        <v>0.1273</v>
      </c>
      <c r="W80" s="120">
        <v>0.1149</v>
      </c>
      <c r="X80" s="120">
        <v>0.14080000000000001</v>
      </c>
      <c r="Y80" s="114" t="s">
        <v>894</v>
      </c>
      <c r="Z80" s="120">
        <v>0.32150000000000001</v>
      </c>
      <c r="AA80" s="120">
        <v>0.3044</v>
      </c>
      <c r="AB80" s="121">
        <v>0.3392</v>
      </c>
      <c r="AC80" s="115"/>
      <c r="AD80" s="113">
        <v>4411</v>
      </c>
      <c r="AE80" s="114" t="s">
        <v>894</v>
      </c>
      <c r="AF80" s="120">
        <v>0.54910000000000003</v>
      </c>
      <c r="AG80" s="120">
        <v>0.52759999999999996</v>
      </c>
      <c r="AH80" s="120">
        <v>0.57050000000000001</v>
      </c>
      <c r="AI80" s="114" t="s">
        <v>894</v>
      </c>
      <c r="AJ80" s="120">
        <v>0.1221</v>
      </c>
      <c r="AK80" s="120">
        <v>0.1089</v>
      </c>
      <c r="AL80" s="120">
        <v>0.13669999999999999</v>
      </c>
      <c r="AM80" s="114" t="s">
        <v>894</v>
      </c>
      <c r="AN80" s="120">
        <v>0.32869999999999999</v>
      </c>
      <c r="AO80" s="120">
        <v>0.30890000000000001</v>
      </c>
      <c r="AP80" s="121">
        <v>0.34920000000000001</v>
      </c>
      <c r="AR80" s="246">
        <v>-1.7299999999999999E-2</v>
      </c>
      <c r="AS80" s="204" t="s">
        <v>942</v>
      </c>
      <c r="AT80" s="246">
        <v>2.5000000000000001E-3</v>
      </c>
      <c r="AU80" s="204" t="s">
        <v>942</v>
      </c>
      <c r="AV80" s="246">
        <v>1.4800000000000001E-2</v>
      </c>
      <c r="AW80" s="206" t="s">
        <v>942</v>
      </c>
      <c r="AY80" s="257">
        <v>-2E-3</v>
      </c>
      <c r="AZ80" s="204" t="s">
        <v>937</v>
      </c>
      <c r="BA80" s="257">
        <v>-5.1999999999999998E-3</v>
      </c>
      <c r="BB80" s="204" t="s">
        <v>942</v>
      </c>
      <c r="BC80" s="257">
        <v>7.1999999999999998E-3</v>
      </c>
      <c r="BD80" s="206" t="s">
        <v>942</v>
      </c>
    </row>
    <row r="81" spans="1:56" x14ac:dyDescent="0.2">
      <c r="A81" s="328" t="s">
        <v>108</v>
      </c>
      <c r="B81" s="113">
        <v>59002</v>
      </c>
      <c r="C81" s="114" t="s">
        <v>894</v>
      </c>
      <c r="D81" s="120">
        <v>0.47770000000000001</v>
      </c>
      <c r="E81" s="120">
        <v>0.47210000000000002</v>
      </c>
      <c r="F81" s="120">
        <v>0.48330000000000001</v>
      </c>
      <c r="G81" s="114" t="s">
        <v>894</v>
      </c>
      <c r="H81" s="120">
        <v>0.1343</v>
      </c>
      <c r="I81" s="120">
        <v>0.13039999999999999</v>
      </c>
      <c r="J81" s="120">
        <v>0.13819999999999999</v>
      </c>
      <c r="K81" s="114" t="s">
        <v>894</v>
      </c>
      <c r="L81" s="120">
        <v>0.3881</v>
      </c>
      <c r="M81" s="120">
        <v>0.38250000000000001</v>
      </c>
      <c r="N81" s="121">
        <v>0.39369999999999999</v>
      </c>
      <c r="O81" s="124"/>
      <c r="P81" s="113">
        <v>57110</v>
      </c>
      <c r="Q81" s="114" t="s">
        <v>894</v>
      </c>
      <c r="R81" s="120">
        <v>0.48899999999999999</v>
      </c>
      <c r="S81" s="120">
        <v>0.48370000000000002</v>
      </c>
      <c r="T81" s="120">
        <v>0.49430000000000002</v>
      </c>
      <c r="U81" s="114" t="s">
        <v>894</v>
      </c>
      <c r="V81" s="120">
        <v>0.13700000000000001</v>
      </c>
      <c r="W81" s="120">
        <v>0.1333</v>
      </c>
      <c r="X81" s="120">
        <v>0.14080000000000001</v>
      </c>
      <c r="Y81" s="114" t="s">
        <v>894</v>
      </c>
      <c r="Z81" s="120">
        <v>0.374</v>
      </c>
      <c r="AA81" s="120">
        <v>0.36880000000000002</v>
      </c>
      <c r="AB81" s="121">
        <v>0.37930000000000003</v>
      </c>
      <c r="AC81" s="115"/>
      <c r="AD81" s="113">
        <v>52934</v>
      </c>
      <c r="AE81" s="114" t="s">
        <v>894</v>
      </c>
      <c r="AF81" s="120">
        <v>0.49890000000000001</v>
      </c>
      <c r="AG81" s="120">
        <v>0.49330000000000002</v>
      </c>
      <c r="AH81" s="120">
        <v>0.50460000000000005</v>
      </c>
      <c r="AI81" s="114" t="s">
        <v>894</v>
      </c>
      <c r="AJ81" s="120">
        <v>0.13139999999999999</v>
      </c>
      <c r="AK81" s="120">
        <v>0.12759999999999999</v>
      </c>
      <c r="AL81" s="120">
        <v>0.1353</v>
      </c>
      <c r="AM81" s="114" t="s">
        <v>894</v>
      </c>
      <c r="AN81" s="120">
        <v>0.36969999999999997</v>
      </c>
      <c r="AO81" s="120">
        <v>0.36409999999999998</v>
      </c>
      <c r="AP81" s="121">
        <v>0.37530000000000002</v>
      </c>
      <c r="AR81" s="246">
        <v>2.1299999999999999E-2</v>
      </c>
      <c r="AS81" s="206" t="s">
        <v>938</v>
      </c>
      <c r="AT81" s="246">
        <v>-2.8999999999999998E-3</v>
      </c>
      <c r="AU81" s="204" t="s">
        <v>942</v>
      </c>
      <c r="AV81" s="246">
        <v>-1.84E-2</v>
      </c>
      <c r="AW81" s="206" t="s">
        <v>936</v>
      </c>
      <c r="AY81" s="257">
        <v>0.01</v>
      </c>
      <c r="AZ81" s="204" t="s">
        <v>938</v>
      </c>
      <c r="BA81" s="257">
        <v>-5.5999999999999999E-3</v>
      </c>
      <c r="BB81" s="204" t="s">
        <v>936</v>
      </c>
      <c r="BC81" s="257">
        <v>-4.3E-3</v>
      </c>
      <c r="BD81" s="206" t="s">
        <v>942</v>
      </c>
    </row>
    <row r="82" spans="1:56" x14ac:dyDescent="0.2">
      <c r="A82" s="328" t="s">
        <v>38</v>
      </c>
      <c r="B82" s="113">
        <v>7021</v>
      </c>
      <c r="C82" s="114" t="s">
        <v>894</v>
      </c>
      <c r="D82" s="120">
        <v>0.5907</v>
      </c>
      <c r="E82" s="120">
        <v>0.57269999999999999</v>
      </c>
      <c r="F82" s="120">
        <v>0.60840000000000005</v>
      </c>
      <c r="G82" s="114" t="s">
        <v>894</v>
      </c>
      <c r="H82" s="120">
        <v>0.1353</v>
      </c>
      <c r="I82" s="120">
        <v>0.12379999999999999</v>
      </c>
      <c r="J82" s="120">
        <v>0.1477</v>
      </c>
      <c r="K82" s="114" t="s">
        <v>894</v>
      </c>
      <c r="L82" s="120">
        <v>0.27400000000000002</v>
      </c>
      <c r="M82" s="120">
        <v>0.25800000000000001</v>
      </c>
      <c r="N82" s="121">
        <v>0.29060000000000002</v>
      </c>
      <c r="O82" s="124"/>
      <c r="P82" s="113">
        <v>6715</v>
      </c>
      <c r="Q82" s="114" t="s">
        <v>894</v>
      </c>
      <c r="R82" s="120">
        <v>0.57020000000000004</v>
      </c>
      <c r="S82" s="120">
        <v>0.55300000000000005</v>
      </c>
      <c r="T82" s="120">
        <v>0.58740000000000003</v>
      </c>
      <c r="U82" s="114" t="s">
        <v>894</v>
      </c>
      <c r="V82" s="120">
        <v>0.13739999999999999</v>
      </c>
      <c r="W82" s="120">
        <v>0.1263</v>
      </c>
      <c r="X82" s="120">
        <v>0.1492</v>
      </c>
      <c r="Y82" s="114" t="s">
        <v>894</v>
      </c>
      <c r="Z82" s="120">
        <v>0.29239999999999999</v>
      </c>
      <c r="AA82" s="120">
        <v>0.2762</v>
      </c>
      <c r="AB82" s="121">
        <v>0.30909999999999999</v>
      </c>
      <c r="AC82" s="115"/>
      <c r="AD82" s="113">
        <v>5911</v>
      </c>
      <c r="AE82" s="114" t="s">
        <v>894</v>
      </c>
      <c r="AF82" s="120">
        <v>0.60399999999999998</v>
      </c>
      <c r="AG82" s="120">
        <v>0.58540000000000003</v>
      </c>
      <c r="AH82" s="120">
        <v>0.62229999999999996</v>
      </c>
      <c r="AI82" s="114" t="s">
        <v>894</v>
      </c>
      <c r="AJ82" s="120">
        <v>0.13139999999999999</v>
      </c>
      <c r="AK82" s="120">
        <v>0.1197</v>
      </c>
      <c r="AL82" s="120">
        <v>0.14399999999999999</v>
      </c>
      <c r="AM82" s="114" t="s">
        <v>894</v>
      </c>
      <c r="AN82" s="120">
        <v>0.2646</v>
      </c>
      <c r="AO82" s="120">
        <v>0.24790000000000001</v>
      </c>
      <c r="AP82" s="121">
        <v>0.28199999999999997</v>
      </c>
      <c r="AR82" s="246">
        <v>1.3299999999999999E-2</v>
      </c>
      <c r="AS82" s="204" t="s">
        <v>942</v>
      </c>
      <c r="AT82" s="246">
        <v>-3.8999999999999998E-3</v>
      </c>
      <c r="AU82" s="204" t="s">
        <v>942</v>
      </c>
      <c r="AV82" s="246">
        <v>-9.4000000000000004E-3</v>
      </c>
      <c r="AW82" s="206" t="s">
        <v>942</v>
      </c>
      <c r="AY82" s="257">
        <v>3.3700000000000001E-2</v>
      </c>
      <c r="AZ82" s="204" t="s">
        <v>938</v>
      </c>
      <c r="BA82" s="257">
        <v>-6.0000000000000001E-3</v>
      </c>
      <c r="BB82" s="204" t="s">
        <v>942</v>
      </c>
      <c r="BC82" s="257">
        <v>-2.7799999999999998E-2</v>
      </c>
      <c r="BD82" s="206" t="s">
        <v>936</v>
      </c>
    </row>
    <row r="83" spans="1:56" x14ac:dyDescent="0.2">
      <c r="A83" s="328" t="s">
        <v>39</v>
      </c>
      <c r="B83" s="113">
        <v>5052</v>
      </c>
      <c r="C83" s="114" t="s">
        <v>894</v>
      </c>
      <c r="D83" s="120">
        <v>0.35160000000000002</v>
      </c>
      <c r="E83" s="120">
        <v>0.33040000000000003</v>
      </c>
      <c r="F83" s="120">
        <v>0.37330000000000002</v>
      </c>
      <c r="G83" s="114" t="s">
        <v>894</v>
      </c>
      <c r="H83" s="120">
        <v>0.12920000000000001</v>
      </c>
      <c r="I83" s="120">
        <v>0.1152</v>
      </c>
      <c r="J83" s="120">
        <v>0.1447</v>
      </c>
      <c r="K83" s="114" t="s">
        <v>894</v>
      </c>
      <c r="L83" s="120">
        <v>0.51919999999999999</v>
      </c>
      <c r="M83" s="120">
        <v>0.49680000000000002</v>
      </c>
      <c r="N83" s="121">
        <v>0.54149999999999998</v>
      </c>
      <c r="O83" s="124"/>
      <c r="P83" s="113">
        <v>4713</v>
      </c>
      <c r="Q83" s="114" t="s">
        <v>894</v>
      </c>
      <c r="R83" s="120">
        <v>0.34760000000000002</v>
      </c>
      <c r="S83" s="120">
        <v>0.3276</v>
      </c>
      <c r="T83" s="120">
        <v>0.36809999999999998</v>
      </c>
      <c r="U83" s="114" t="s">
        <v>894</v>
      </c>
      <c r="V83" s="120">
        <v>0.1186</v>
      </c>
      <c r="W83" s="120">
        <v>0.106</v>
      </c>
      <c r="X83" s="120">
        <v>0.13239999999999999</v>
      </c>
      <c r="Y83" s="114" t="s">
        <v>894</v>
      </c>
      <c r="Z83" s="120">
        <v>0.53380000000000005</v>
      </c>
      <c r="AA83" s="120">
        <v>0.51300000000000001</v>
      </c>
      <c r="AB83" s="121">
        <v>0.55459999999999998</v>
      </c>
      <c r="AC83" s="115"/>
      <c r="AD83" s="113">
        <v>4334</v>
      </c>
      <c r="AE83" s="114" t="s">
        <v>894</v>
      </c>
      <c r="AF83" s="120">
        <v>0.34539999999999998</v>
      </c>
      <c r="AG83" s="120">
        <v>0.32350000000000001</v>
      </c>
      <c r="AH83" s="120">
        <v>0.36799999999999999</v>
      </c>
      <c r="AI83" s="114" t="s">
        <v>894</v>
      </c>
      <c r="AJ83" s="120">
        <v>0.11990000000000001</v>
      </c>
      <c r="AK83" s="120">
        <v>0.1057</v>
      </c>
      <c r="AL83" s="120">
        <v>0.13569999999999999</v>
      </c>
      <c r="AM83" s="114" t="s">
        <v>894</v>
      </c>
      <c r="AN83" s="120">
        <v>0.53469999999999995</v>
      </c>
      <c r="AO83" s="120">
        <v>0.51190000000000002</v>
      </c>
      <c r="AP83" s="121">
        <v>0.55730000000000002</v>
      </c>
      <c r="AR83" s="246">
        <v>-6.1999999999999998E-3</v>
      </c>
      <c r="AS83" s="204" t="s">
        <v>942</v>
      </c>
      <c r="AT83" s="246">
        <v>-9.2999999999999992E-3</v>
      </c>
      <c r="AU83" s="204" t="s">
        <v>942</v>
      </c>
      <c r="AV83" s="246">
        <v>1.55E-2</v>
      </c>
      <c r="AW83" s="206" t="s">
        <v>942</v>
      </c>
      <c r="AY83" s="257">
        <v>-2.2000000000000001E-3</v>
      </c>
      <c r="AZ83" s="204" t="s">
        <v>942</v>
      </c>
      <c r="BA83" s="257">
        <v>1.4E-3</v>
      </c>
      <c r="BB83" s="204" t="s">
        <v>942</v>
      </c>
      <c r="BC83" s="257">
        <v>8.0000000000000004E-4</v>
      </c>
      <c r="BD83" s="206" t="s">
        <v>942</v>
      </c>
    </row>
    <row r="84" spans="1:56" x14ac:dyDescent="0.2">
      <c r="A84" s="328" t="s">
        <v>109</v>
      </c>
      <c r="B84" s="113">
        <v>7543</v>
      </c>
      <c r="C84" s="114" t="s">
        <v>894</v>
      </c>
      <c r="D84" s="120">
        <v>0.78820000000000001</v>
      </c>
      <c r="E84" s="120">
        <v>0.77600000000000002</v>
      </c>
      <c r="F84" s="120">
        <v>0.79990000000000006</v>
      </c>
      <c r="G84" s="114" t="s">
        <v>894</v>
      </c>
      <c r="H84" s="120">
        <v>8.4699999999999998E-2</v>
      </c>
      <c r="I84" s="120">
        <v>7.7200000000000005E-2</v>
      </c>
      <c r="J84" s="120">
        <v>9.2899999999999996E-2</v>
      </c>
      <c r="K84" s="114" t="s">
        <v>894</v>
      </c>
      <c r="L84" s="120">
        <v>0.12709999999999999</v>
      </c>
      <c r="M84" s="120">
        <v>0.1176</v>
      </c>
      <c r="N84" s="121">
        <v>0.13719999999999999</v>
      </c>
      <c r="O84" s="124"/>
      <c r="P84" s="113">
        <v>7532</v>
      </c>
      <c r="Q84" s="114" t="s">
        <v>894</v>
      </c>
      <c r="R84" s="120">
        <v>0.76580000000000004</v>
      </c>
      <c r="S84" s="120">
        <v>0.75390000000000001</v>
      </c>
      <c r="T84" s="120">
        <v>0.77739999999999998</v>
      </c>
      <c r="U84" s="114" t="s">
        <v>894</v>
      </c>
      <c r="V84" s="120">
        <v>9.4399999999999998E-2</v>
      </c>
      <c r="W84" s="120">
        <v>8.6699999999999999E-2</v>
      </c>
      <c r="X84" s="120">
        <v>0.1027</v>
      </c>
      <c r="Y84" s="114" t="s">
        <v>894</v>
      </c>
      <c r="Z84" s="120">
        <v>0.13969999999999999</v>
      </c>
      <c r="AA84" s="120">
        <v>0.1303</v>
      </c>
      <c r="AB84" s="121">
        <v>0.1497</v>
      </c>
      <c r="AC84" s="115"/>
      <c r="AD84" s="113">
        <v>6340</v>
      </c>
      <c r="AE84" s="114" t="s">
        <v>894</v>
      </c>
      <c r="AF84" s="120">
        <v>0.77900000000000003</v>
      </c>
      <c r="AG84" s="120">
        <v>0.76549999999999996</v>
      </c>
      <c r="AH84" s="120">
        <v>0.79190000000000005</v>
      </c>
      <c r="AI84" s="114" t="s">
        <v>894</v>
      </c>
      <c r="AJ84" s="120">
        <v>9.0300000000000005E-2</v>
      </c>
      <c r="AK84" s="120">
        <v>8.1299999999999997E-2</v>
      </c>
      <c r="AL84" s="120">
        <v>0.1002</v>
      </c>
      <c r="AM84" s="114" t="s">
        <v>894</v>
      </c>
      <c r="AN84" s="120">
        <v>0.13070000000000001</v>
      </c>
      <c r="AO84" s="120">
        <v>0.1207</v>
      </c>
      <c r="AP84" s="121">
        <v>0.1414</v>
      </c>
      <c r="AR84" s="246">
        <v>-9.1999999999999998E-3</v>
      </c>
      <c r="AS84" s="204" t="s">
        <v>942</v>
      </c>
      <c r="AT84" s="246">
        <v>5.5999999999999999E-3</v>
      </c>
      <c r="AU84" s="204" t="s">
        <v>942</v>
      </c>
      <c r="AV84" s="246">
        <v>3.7000000000000002E-3</v>
      </c>
      <c r="AW84" s="206" t="s">
        <v>942</v>
      </c>
      <c r="AY84" s="257">
        <v>1.3100000000000001E-2</v>
      </c>
      <c r="AZ84" s="204" t="s">
        <v>942</v>
      </c>
      <c r="BA84" s="257">
        <v>-4.1000000000000003E-3</v>
      </c>
      <c r="BB84" s="204" t="s">
        <v>942</v>
      </c>
      <c r="BC84" s="257">
        <v>-8.9999999999999993E-3</v>
      </c>
      <c r="BD84" s="206" t="s">
        <v>942</v>
      </c>
    </row>
    <row r="85" spans="1:56" x14ac:dyDescent="0.2">
      <c r="A85" s="332" t="s">
        <v>110</v>
      </c>
      <c r="B85" s="113">
        <v>5248</v>
      </c>
      <c r="C85" s="114" t="s">
        <v>894</v>
      </c>
      <c r="D85" s="120">
        <v>0.55769999999999997</v>
      </c>
      <c r="E85" s="120">
        <v>0.53749999999999998</v>
      </c>
      <c r="F85" s="120">
        <v>0.5776</v>
      </c>
      <c r="G85" s="114" t="s">
        <v>894</v>
      </c>
      <c r="H85" s="120">
        <v>0.1124</v>
      </c>
      <c r="I85" s="120">
        <v>0.1008</v>
      </c>
      <c r="J85" s="120">
        <v>0.12520000000000001</v>
      </c>
      <c r="K85" s="114" t="s">
        <v>894</v>
      </c>
      <c r="L85" s="120">
        <v>0.32990000000000003</v>
      </c>
      <c r="M85" s="120">
        <v>0.31080000000000002</v>
      </c>
      <c r="N85" s="121">
        <v>0.34960000000000002</v>
      </c>
      <c r="O85" s="124"/>
      <c r="P85" s="113">
        <v>5120</v>
      </c>
      <c r="Q85" s="114" t="s">
        <v>894</v>
      </c>
      <c r="R85" s="120">
        <v>0.55030000000000001</v>
      </c>
      <c r="S85" s="120">
        <v>0.53100000000000003</v>
      </c>
      <c r="T85" s="120">
        <v>0.56950000000000001</v>
      </c>
      <c r="U85" s="114" t="s">
        <v>894</v>
      </c>
      <c r="V85" s="120">
        <v>0.1241</v>
      </c>
      <c r="W85" s="120">
        <v>0.11169999999999999</v>
      </c>
      <c r="X85" s="120">
        <v>0.13769999999999999</v>
      </c>
      <c r="Y85" s="114" t="s">
        <v>894</v>
      </c>
      <c r="Z85" s="120">
        <v>0.32550000000000001</v>
      </c>
      <c r="AA85" s="120">
        <v>0.3075</v>
      </c>
      <c r="AB85" s="121">
        <v>0.34410000000000002</v>
      </c>
      <c r="AC85" s="115"/>
      <c r="AD85" s="113">
        <v>4767</v>
      </c>
      <c r="AE85" s="114" t="s">
        <v>894</v>
      </c>
      <c r="AF85" s="120">
        <v>0.54300000000000004</v>
      </c>
      <c r="AG85" s="120">
        <v>0.52229999999999999</v>
      </c>
      <c r="AH85" s="120">
        <v>0.5635</v>
      </c>
      <c r="AI85" s="114" t="s">
        <v>894</v>
      </c>
      <c r="AJ85" s="120">
        <v>0.12559999999999999</v>
      </c>
      <c r="AK85" s="120">
        <v>0.1124</v>
      </c>
      <c r="AL85" s="120">
        <v>0.1401</v>
      </c>
      <c r="AM85" s="114" t="s">
        <v>894</v>
      </c>
      <c r="AN85" s="120">
        <v>0.33139999999999997</v>
      </c>
      <c r="AO85" s="120">
        <v>0.31230000000000002</v>
      </c>
      <c r="AP85" s="121">
        <v>0.35110000000000002</v>
      </c>
      <c r="AR85" s="246">
        <v>-1.47E-2</v>
      </c>
      <c r="AS85" s="204" t="s">
        <v>942</v>
      </c>
      <c r="AT85" s="246">
        <v>1.32E-2</v>
      </c>
      <c r="AU85" s="204" t="s">
        <v>942</v>
      </c>
      <c r="AV85" s="246">
        <v>1.5E-3</v>
      </c>
      <c r="AW85" s="206" t="s">
        <v>942</v>
      </c>
      <c r="AY85" s="257">
        <v>-7.4000000000000003E-3</v>
      </c>
      <c r="AZ85" s="204" t="s">
        <v>942</v>
      </c>
      <c r="BA85" s="257">
        <v>1.5E-3</v>
      </c>
      <c r="BB85" s="204" t="s">
        <v>942</v>
      </c>
      <c r="BC85" s="257">
        <v>5.8999999999999999E-3</v>
      </c>
      <c r="BD85" s="206" t="s">
        <v>942</v>
      </c>
    </row>
    <row r="86" spans="1:56" x14ac:dyDescent="0.2">
      <c r="A86" s="322"/>
      <c r="B86" s="113"/>
      <c r="C86" s="125"/>
      <c r="D86" s="199"/>
      <c r="E86" s="199"/>
      <c r="F86" s="199"/>
      <c r="G86" s="125"/>
      <c r="H86" s="199"/>
      <c r="I86" s="199"/>
      <c r="J86" s="199"/>
      <c r="K86" s="125"/>
      <c r="L86" s="199"/>
      <c r="M86" s="199"/>
      <c r="N86" s="203"/>
      <c r="O86" s="127"/>
      <c r="P86" s="113"/>
      <c r="Q86" s="125"/>
      <c r="R86" s="199"/>
      <c r="S86" s="199"/>
      <c r="T86" s="199"/>
      <c r="U86" s="125"/>
      <c r="V86" s="199"/>
      <c r="W86" s="199"/>
      <c r="X86" s="199"/>
      <c r="Y86" s="125"/>
      <c r="Z86" s="199"/>
      <c r="AA86" s="199"/>
      <c r="AB86" s="203"/>
      <c r="AC86" s="120"/>
      <c r="AD86" s="113"/>
      <c r="AE86" s="125"/>
      <c r="AF86" s="199"/>
      <c r="AG86" s="199"/>
      <c r="AH86" s="199"/>
      <c r="AI86" s="125"/>
      <c r="AJ86" s="199"/>
      <c r="AK86" s="199"/>
      <c r="AL86" s="199"/>
      <c r="AM86" s="125"/>
      <c r="AN86" s="199"/>
      <c r="AO86" s="199"/>
      <c r="AP86" s="203"/>
      <c r="AR86" s="246"/>
      <c r="AS86" s="206"/>
      <c r="AT86" s="246"/>
      <c r="AU86" s="206" t="s">
        <v>937</v>
      </c>
      <c r="AV86" s="246"/>
      <c r="AW86" s="206"/>
      <c r="AY86" s="257"/>
      <c r="AZ86" s="204" t="s">
        <v>942</v>
      </c>
      <c r="BA86" s="257"/>
      <c r="BB86" s="204" t="s">
        <v>942</v>
      </c>
      <c r="BC86" s="257"/>
      <c r="BD86" s="206" t="s">
        <v>942</v>
      </c>
    </row>
    <row r="87" spans="1:56" x14ac:dyDescent="0.2">
      <c r="A87" s="331" t="s">
        <v>111</v>
      </c>
      <c r="B87" s="113"/>
      <c r="C87" s="125"/>
      <c r="D87" s="199"/>
      <c r="E87" s="199"/>
      <c r="F87" s="199"/>
      <c r="G87" s="125"/>
      <c r="H87" s="199"/>
      <c r="I87" s="199"/>
      <c r="J87" s="199"/>
      <c r="K87" s="125"/>
      <c r="L87" s="199"/>
      <c r="M87" s="199"/>
      <c r="N87" s="203"/>
      <c r="O87" s="127"/>
      <c r="P87" s="113"/>
      <c r="Q87" s="125"/>
      <c r="R87" s="199"/>
      <c r="S87" s="199"/>
      <c r="T87" s="199"/>
      <c r="U87" s="125"/>
      <c r="V87" s="199"/>
      <c r="W87" s="199"/>
      <c r="X87" s="199"/>
      <c r="Y87" s="125"/>
      <c r="Z87" s="199"/>
      <c r="AA87" s="199"/>
      <c r="AB87" s="203"/>
      <c r="AC87" s="120"/>
      <c r="AD87" s="113"/>
      <c r="AE87" s="125"/>
      <c r="AF87" s="199"/>
      <c r="AG87" s="199"/>
      <c r="AH87" s="199"/>
      <c r="AI87" s="125"/>
      <c r="AJ87" s="199"/>
      <c r="AK87" s="199"/>
      <c r="AL87" s="199"/>
      <c r="AM87" s="125"/>
      <c r="AN87" s="199"/>
      <c r="AO87" s="199"/>
      <c r="AP87" s="203"/>
      <c r="AR87" s="246"/>
      <c r="AS87" s="206"/>
      <c r="AT87" s="246"/>
      <c r="AU87" s="206" t="s">
        <v>937</v>
      </c>
      <c r="AV87" s="246"/>
      <c r="AW87" s="206"/>
      <c r="AY87" s="257"/>
      <c r="AZ87" s="204" t="s">
        <v>942</v>
      </c>
      <c r="BA87" s="257"/>
      <c r="BB87" s="204" t="s">
        <v>942</v>
      </c>
      <c r="BC87" s="257"/>
      <c r="BD87" s="206" t="s">
        <v>942</v>
      </c>
    </row>
    <row r="88" spans="1:56" x14ac:dyDescent="0.2">
      <c r="A88" s="330" t="s">
        <v>47</v>
      </c>
      <c r="B88" s="113">
        <v>1592</v>
      </c>
      <c r="C88" s="114" t="s">
        <v>894</v>
      </c>
      <c r="D88" s="120">
        <v>0.77129999999999999</v>
      </c>
      <c r="E88" s="120">
        <v>0.74339999999999995</v>
      </c>
      <c r="F88" s="120">
        <v>0.79700000000000004</v>
      </c>
      <c r="G88" s="114" t="s">
        <v>894</v>
      </c>
      <c r="H88" s="120">
        <v>9.8699999999999996E-2</v>
      </c>
      <c r="I88" s="120">
        <v>8.1299999999999997E-2</v>
      </c>
      <c r="J88" s="120">
        <v>0.1192</v>
      </c>
      <c r="K88" s="114" t="s">
        <v>894</v>
      </c>
      <c r="L88" s="120">
        <v>0.13009999999999999</v>
      </c>
      <c r="M88" s="120">
        <v>0.1099</v>
      </c>
      <c r="N88" s="121">
        <v>0.15329999999999999</v>
      </c>
      <c r="O88" s="127"/>
      <c r="P88" s="113">
        <v>1598</v>
      </c>
      <c r="Q88" s="114" t="s">
        <v>894</v>
      </c>
      <c r="R88" s="120">
        <v>0.78720000000000001</v>
      </c>
      <c r="S88" s="120">
        <v>0.76170000000000004</v>
      </c>
      <c r="T88" s="120">
        <v>0.81069999999999998</v>
      </c>
      <c r="U88" s="114" t="s">
        <v>894</v>
      </c>
      <c r="V88" s="120">
        <v>8.8200000000000001E-2</v>
      </c>
      <c r="W88" s="120">
        <v>7.2499999999999995E-2</v>
      </c>
      <c r="X88" s="120">
        <v>0.1069</v>
      </c>
      <c r="Y88" s="114" t="s">
        <v>894</v>
      </c>
      <c r="Z88" s="120">
        <v>0.1246</v>
      </c>
      <c r="AA88" s="120">
        <v>0.10639999999999999</v>
      </c>
      <c r="AB88" s="121">
        <v>0.14530000000000001</v>
      </c>
      <c r="AC88" s="115"/>
      <c r="AD88" s="113">
        <v>1283</v>
      </c>
      <c r="AE88" s="114" t="s">
        <v>894</v>
      </c>
      <c r="AF88" s="120">
        <v>0.80889999999999995</v>
      </c>
      <c r="AG88" s="120">
        <v>0.7802</v>
      </c>
      <c r="AH88" s="120">
        <v>0.83460000000000001</v>
      </c>
      <c r="AI88" s="114" t="s">
        <v>894</v>
      </c>
      <c r="AJ88" s="120">
        <v>6.9900000000000004E-2</v>
      </c>
      <c r="AK88" s="120">
        <v>5.3800000000000001E-2</v>
      </c>
      <c r="AL88" s="120">
        <v>9.0399999999999994E-2</v>
      </c>
      <c r="AM88" s="114" t="s">
        <v>894</v>
      </c>
      <c r="AN88" s="120">
        <v>0.1212</v>
      </c>
      <c r="AO88" s="120">
        <v>0.10100000000000001</v>
      </c>
      <c r="AP88" s="121">
        <v>0.14480000000000001</v>
      </c>
      <c r="AR88" s="246">
        <v>3.7600000000000001E-2</v>
      </c>
      <c r="AS88" s="204" t="s">
        <v>942</v>
      </c>
      <c r="AT88" s="246">
        <v>-2.8799999999999999E-2</v>
      </c>
      <c r="AU88" s="206" t="s">
        <v>936</v>
      </c>
      <c r="AV88" s="246">
        <v>-8.8000000000000005E-3</v>
      </c>
      <c r="AW88" s="206" t="s">
        <v>942</v>
      </c>
      <c r="AY88" s="257">
        <v>2.1700000000000001E-2</v>
      </c>
      <c r="AZ88" s="204" t="s">
        <v>942</v>
      </c>
      <c r="BA88" s="257">
        <v>-1.84E-2</v>
      </c>
      <c r="BB88" s="204" t="s">
        <v>942</v>
      </c>
      <c r="BC88" s="257">
        <v>-3.3E-3</v>
      </c>
      <c r="BD88" s="206" t="s">
        <v>942</v>
      </c>
    </row>
    <row r="89" spans="1:56" x14ac:dyDescent="0.2">
      <c r="A89" s="330" t="s">
        <v>921</v>
      </c>
      <c r="B89" s="113">
        <v>2434</v>
      </c>
      <c r="C89" s="114" t="s">
        <v>894</v>
      </c>
      <c r="D89" s="120">
        <v>0.70240000000000002</v>
      </c>
      <c r="E89" s="120">
        <v>0.67600000000000005</v>
      </c>
      <c r="F89" s="120">
        <v>0.72750000000000004</v>
      </c>
      <c r="G89" s="114" t="s">
        <v>894</v>
      </c>
      <c r="H89" s="120">
        <v>0.1007</v>
      </c>
      <c r="I89" s="120">
        <v>8.6300000000000002E-2</v>
      </c>
      <c r="J89" s="120">
        <v>0.1172</v>
      </c>
      <c r="K89" s="114" t="s">
        <v>894</v>
      </c>
      <c r="L89" s="120">
        <v>0.19689999999999999</v>
      </c>
      <c r="M89" s="120">
        <v>0.17510000000000001</v>
      </c>
      <c r="N89" s="121">
        <v>0.22070000000000001</v>
      </c>
      <c r="O89" s="127"/>
      <c r="P89" s="113">
        <v>2306</v>
      </c>
      <c r="Q89" s="114" t="s">
        <v>894</v>
      </c>
      <c r="R89" s="120">
        <v>0.67220000000000002</v>
      </c>
      <c r="S89" s="120">
        <v>0.64580000000000004</v>
      </c>
      <c r="T89" s="120">
        <v>0.69740000000000002</v>
      </c>
      <c r="U89" s="114" t="s">
        <v>894</v>
      </c>
      <c r="V89" s="120">
        <v>0.1227</v>
      </c>
      <c r="W89" s="120">
        <v>0.106</v>
      </c>
      <c r="X89" s="120">
        <v>0.14149999999999999</v>
      </c>
      <c r="Y89" s="114" t="s">
        <v>894</v>
      </c>
      <c r="Z89" s="120">
        <v>0.20519999999999999</v>
      </c>
      <c r="AA89" s="120">
        <v>0.1837</v>
      </c>
      <c r="AB89" s="121">
        <v>0.22839999999999999</v>
      </c>
      <c r="AC89" s="115"/>
      <c r="AD89" s="113">
        <v>2208</v>
      </c>
      <c r="AE89" s="114" t="s">
        <v>894</v>
      </c>
      <c r="AF89" s="120">
        <v>0.69799999999999995</v>
      </c>
      <c r="AG89" s="120">
        <v>0.6694</v>
      </c>
      <c r="AH89" s="120">
        <v>0.72509999999999997</v>
      </c>
      <c r="AI89" s="114" t="s">
        <v>894</v>
      </c>
      <c r="AJ89" s="120">
        <v>9.9400000000000002E-2</v>
      </c>
      <c r="AK89" s="120">
        <v>8.3299999999999999E-2</v>
      </c>
      <c r="AL89" s="120">
        <v>0.1181</v>
      </c>
      <c r="AM89" s="114" t="s">
        <v>894</v>
      </c>
      <c r="AN89" s="120">
        <v>0.20269999999999999</v>
      </c>
      <c r="AO89" s="120">
        <v>0.17899999999999999</v>
      </c>
      <c r="AP89" s="121">
        <v>0.22850000000000001</v>
      </c>
      <c r="AR89" s="246">
        <v>-4.4999999999999997E-3</v>
      </c>
      <c r="AS89" s="204" t="s">
        <v>942</v>
      </c>
      <c r="AT89" s="246">
        <v>-1.2999999999999999E-3</v>
      </c>
      <c r="AU89" s="204" t="s">
        <v>942</v>
      </c>
      <c r="AV89" s="246">
        <v>5.7000000000000002E-3</v>
      </c>
      <c r="AW89" s="206" t="s">
        <v>942</v>
      </c>
      <c r="AY89" s="257">
        <v>2.58E-2</v>
      </c>
      <c r="AZ89" s="204" t="s">
        <v>942</v>
      </c>
      <c r="BA89" s="257">
        <v>-2.3300000000000001E-2</v>
      </c>
      <c r="BB89" s="204" t="s">
        <v>942</v>
      </c>
      <c r="BC89" s="257">
        <v>-2.5000000000000001E-3</v>
      </c>
      <c r="BD89" s="206" t="s">
        <v>942</v>
      </c>
    </row>
    <row r="90" spans="1:56" x14ac:dyDescent="0.2">
      <c r="A90" s="330" t="s">
        <v>922</v>
      </c>
      <c r="B90" s="113">
        <v>4705</v>
      </c>
      <c r="C90" s="114" t="s">
        <v>894</v>
      </c>
      <c r="D90" s="120">
        <v>0.79400000000000004</v>
      </c>
      <c r="E90" s="120">
        <v>0.77729999999999999</v>
      </c>
      <c r="F90" s="120">
        <v>0.80969999999999998</v>
      </c>
      <c r="G90" s="114" t="s">
        <v>894</v>
      </c>
      <c r="H90" s="120">
        <v>8.3199999999999996E-2</v>
      </c>
      <c r="I90" s="120">
        <v>7.3499999999999996E-2</v>
      </c>
      <c r="J90" s="120">
        <v>9.4100000000000003E-2</v>
      </c>
      <c r="K90" s="114" t="s">
        <v>894</v>
      </c>
      <c r="L90" s="120">
        <v>0.12280000000000001</v>
      </c>
      <c r="M90" s="120">
        <v>0.11</v>
      </c>
      <c r="N90" s="121">
        <v>0.13700000000000001</v>
      </c>
      <c r="O90" s="127"/>
      <c r="P90" s="113">
        <v>4993</v>
      </c>
      <c r="Q90" s="114" t="s">
        <v>894</v>
      </c>
      <c r="R90" s="120">
        <v>0.7671</v>
      </c>
      <c r="S90" s="120">
        <v>0.75109999999999999</v>
      </c>
      <c r="T90" s="120">
        <v>0.78239999999999998</v>
      </c>
      <c r="U90" s="114" t="s">
        <v>894</v>
      </c>
      <c r="V90" s="120">
        <v>9.6799999999999997E-2</v>
      </c>
      <c r="W90" s="120">
        <v>8.6499999999999994E-2</v>
      </c>
      <c r="X90" s="120">
        <v>0.10829999999999999</v>
      </c>
      <c r="Y90" s="114" t="s">
        <v>894</v>
      </c>
      <c r="Z90" s="120">
        <v>0.1361</v>
      </c>
      <c r="AA90" s="120">
        <v>0.124</v>
      </c>
      <c r="AB90" s="121">
        <v>0.1492</v>
      </c>
      <c r="AC90" s="115"/>
      <c r="AD90" s="113">
        <v>4884</v>
      </c>
      <c r="AE90" s="114" t="s">
        <v>894</v>
      </c>
      <c r="AF90" s="120">
        <v>0.77649999999999997</v>
      </c>
      <c r="AG90" s="120">
        <v>0.75949999999999995</v>
      </c>
      <c r="AH90" s="120">
        <v>0.79259999999999997</v>
      </c>
      <c r="AI90" s="114" t="s">
        <v>894</v>
      </c>
      <c r="AJ90" s="120">
        <v>9.4500000000000001E-2</v>
      </c>
      <c r="AK90" s="120">
        <v>8.3400000000000002E-2</v>
      </c>
      <c r="AL90" s="120">
        <v>0.10680000000000001</v>
      </c>
      <c r="AM90" s="114" t="s">
        <v>894</v>
      </c>
      <c r="AN90" s="120">
        <v>0.12909999999999999</v>
      </c>
      <c r="AO90" s="120">
        <v>0.11650000000000001</v>
      </c>
      <c r="AP90" s="121">
        <v>0.14280000000000001</v>
      </c>
      <c r="AR90" s="246">
        <v>-1.7500000000000002E-2</v>
      </c>
      <c r="AS90" s="204" t="s">
        <v>942</v>
      </c>
      <c r="AT90" s="246">
        <v>1.1299999999999999E-2</v>
      </c>
      <c r="AU90" s="204" t="s">
        <v>942</v>
      </c>
      <c r="AV90" s="246">
        <v>6.1999999999999998E-3</v>
      </c>
      <c r="AW90" s="206" t="s">
        <v>942</v>
      </c>
      <c r="AY90" s="257">
        <v>9.4000000000000004E-3</v>
      </c>
      <c r="AZ90" s="204" t="s">
        <v>942</v>
      </c>
      <c r="BA90" s="257">
        <v>-2.3999999999999998E-3</v>
      </c>
      <c r="BB90" s="204" t="s">
        <v>942</v>
      </c>
      <c r="BC90" s="257">
        <v>-7.0000000000000001E-3</v>
      </c>
      <c r="BD90" s="206" t="s">
        <v>942</v>
      </c>
    </row>
    <row r="91" spans="1:56" x14ac:dyDescent="0.2">
      <c r="A91" s="333" t="s">
        <v>923</v>
      </c>
      <c r="B91" s="128">
        <v>2527</v>
      </c>
      <c r="C91" s="130" t="s">
        <v>894</v>
      </c>
      <c r="D91" s="160">
        <v>0.69040000000000001</v>
      </c>
      <c r="E91" s="160">
        <v>0.6623</v>
      </c>
      <c r="F91" s="160">
        <v>0.71719999999999995</v>
      </c>
      <c r="G91" s="130" t="s">
        <v>894</v>
      </c>
      <c r="H91" s="160">
        <v>9.7900000000000001E-2</v>
      </c>
      <c r="I91" s="160">
        <v>8.3699999999999997E-2</v>
      </c>
      <c r="J91" s="160">
        <v>0.1142</v>
      </c>
      <c r="K91" s="130" t="s">
        <v>894</v>
      </c>
      <c r="L91" s="160">
        <v>0.2117</v>
      </c>
      <c r="M91" s="160">
        <v>0.18720000000000001</v>
      </c>
      <c r="N91" s="158">
        <v>0.23849999999999999</v>
      </c>
      <c r="O91" s="127"/>
      <c r="P91" s="128">
        <v>2615</v>
      </c>
      <c r="Q91" s="130" t="s">
        <v>894</v>
      </c>
      <c r="R91" s="160">
        <v>0.70289999999999997</v>
      </c>
      <c r="S91" s="160">
        <v>0.67530000000000001</v>
      </c>
      <c r="T91" s="160">
        <v>0.72899999999999998</v>
      </c>
      <c r="U91" s="130" t="s">
        <v>894</v>
      </c>
      <c r="V91" s="160">
        <v>0.1095</v>
      </c>
      <c r="W91" s="160">
        <v>9.2299999999999993E-2</v>
      </c>
      <c r="X91" s="160">
        <v>0.12939999999999999</v>
      </c>
      <c r="Y91" s="130" t="s">
        <v>894</v>
      </c>
      <c r="Z91" s="160">
        <v>0.18759999999999999</v>
      </c>
      <c r="AA91" s="160">
        <v>0.16539999999999999</v>
      </c>
      <c r="AB91" s="158">
        <v>0.21210000000000001</v>
      </c>
      <c r="AC91" s="115"/>
      <c r="AD91" s="128">
        <v>2547</v>
      </c>
      <c r="AE91" s="130" t="s">
        <v>894</v>
      </c>
      <c r="AF91" s="160">
        <v>0.71909999999999996</v>
      </c>
      <c r="AG91" s="160">
        <v>0.6925</v>
      </c>
      <c r="AH91" s="160">
        <v>0.74429999999999996</v>
      </c>
      <c r="AI91" s="130" t="s">
        <v>894</v>
      </c>
      <c r="AJ91" s="160">
        <v>0.11269999999999999</v>
      </c>
      <c r="AK91" s="160">
        <v>9.6600000000000005E-2</v>
      </c>
      <c r="AL91" s="160">
        <v>0.13109999999999999</v>
      </c>
      <c r="AM91" s="130" t="s">
        <v>894</v>
      </c>
      <c r="AN91" s="160">
        <v>0.1681</v>
      </c>
      <c r="AO91" s="160">
        <v>0.14710000000000001</v>
      </c>
      <c r="AP91" s="158">
        <v>0.19159999999999999</v>
      </c>
      <c r="AR91" s="247">
        <v>2.87E-2</v>
      </c>
      <c r="AS91" s="208" t="s">
        <v>942</v>
      </c>
      <c r="AT91" s="247">
        <v>1.49E-2</v>
      </c>
      <c r="AU91" s="208" t="s">
        <v>942</v>
      </c>
      <c r="AV91" s="247">
        <v>-4.36E-2</v>
      </c>
      <c r="AW91" s="208" t="s">
        <v>936</v>
      </c>
      <c r="AY91" s="258">
        <v>1.6299999999999999E-2</v>
      </c>
      <c r="AZ91" s="207" t="s">
        <v>942</v>
      </c>
      <c r="BA91" s="258">
        <v>3.2000000000000002E-3</v>
      </c>
      <c r="BB91" s="207" t="s">
        <v>942</v>
      </c>
      <c r="BC91" s="258">
        <v>-1.95E-2</v>
      </c>
      <c r="BD91" s="208" t="s">
        <v>942</v>
      </c>
    </row>
    <row r="93" spans="1:56" x14ac:dyDescent="0.2">
      <c r="A93" s="102" t="s">
        <v>927</v>
      </c>
      <c r="B93" s="102"/>
      <c r="C93" s="162"/>
      <c r="D93" s="162"/>
      <c r="E93" s="162"/>
      <c r="F93" s="162"/>
    </row>
    <row r="94" spans="1:56" ht="12.75" x14ac:dyDescent="0.25">
      <c r="A94" s="398" t="s">
        <v>928</v>
      </c>
      <c r="B94" s="398"/>
      <c r="C94" s="398"/>
      <c r="D94" s="398"/>
      <c r="E94" s="398"/>
      <c r="F94" s="398"/>
      <c r="G94" s="398"/>
      <c r="H94" s="398"/>
      <c r="I94" s="398"/>
      <c r="J94" s="398"/>
      <c r="K94" s="398"/>
      <c r="L94" s="398"/>
      <c r="M94" s="398"/>
      <c r="N94" s="398"/>
      <c r="O94" s="398"/>
    </row>
    <row r="95" spans="1:56" ht="15" x14ac:dyDescent="0.25">
      <c r="A95" s="153"/>
      <c r="B95" s="152"/>
      <c r="C95" s="202"/>
      <c r="D95" s="202"/>
      <c r="E95" s="202"/>
      <c r="F95" s="202"/>
    </row>
    <row r="96" spans="1:56" x14ac:dyDescent="0.2">
      <c r="A96" s="148" t="s">
        <v>909</v>
      </c>
    </row>
  </sheetData>
  <mergeCells count="51">
    <mergeCell ref="AY4:BD4"/>
    <mergeCell ref="AY5:AZ6"/>
    <mergeCell ref="BA5:BB6"/>
    <mergeCell ref="BC5:BD6"/>
    <mergeCell ref="S6:T6"/>
    <mergeCell ref="AM6:AM7"/>
    <mergeCell ref="AK6:AL6"/>
    <mergeCell ref="AE6:AE7"/>
    <mergeCell ref="AJ6:AJ7"/>
    <mergeCell ref="P4:AB4"/>
    <mergeCell ref="AA6:AB6"/>
    <mergeCell ref="Y6:Y7"/>
    <mergeCell ref="Y5:AB5"/>
    <mergeCell ref="Z6:Z7"/>
    <mergeCell ref="AD5:AD7"/>
    <mergeCell ref="AR4:AW4"/>
    <mergeCell ref="B4:N4"/>
    <mergeCell ref="U5:X5"/>
    <mergeCell ref="K6:K7"/>
    <mergeCell ref="U6:U7"/>
    <mergeCell ref="V6:V7"/>
    <mergeCell ref="B5:B7"/>
    <mergeCell ref="G5:J5"/>
    <mergeCell ref="G6:G7"/>
    <mergeCell ref="H6:H7"/>
    <mergeCell ref="I6:J6"/>
    <mergeCell ref="K5:N5"/>
    <mergeCell ref="W6:X6"/>
    <mergeCell ref="Q6:Q7"/>
    <mergeCell ref="Q5:T5"/>
    <mergeCell ref="R6:R7"/>
    <mergeCell ref="A94:O94"/>
    <mergeCell ref="C5:F5"/>
    <mergeCell ref="C6:C7"/>
    <mergeCell ref="D6:D7"/>
    <mergeCell ref="P5:P7"/>
    <mergeCell ref="E6:F6"/>
    <mergeCell ref="L6:L7"/>
    <mergeCell ref="M6:N6"/>
    <mergeCell ref="AR5:AS6"/>
    <mergeCell ref="AT5:AU6"/>
    <mergeCell ref="AV5:AW6"/>
    <mergeCell ref="AD4:AP4"/>
    <mergeCell ref="AE5:AH5"/>
    <mergeCell ref="AI5:AL5"/>
    <mergeCell ref="AM5:AP5"/>
    <mergeCell ref="AF6:AF7"/>
    <mergeCell ref="AG6:AH6"/>
    <mergeCell ref="AI6:AI7"/>
    <mergeCell ref="AO6:AP6"/>
    <mergeCell ref="AN6:AN7"/>
  </mergeCells>
  <conditionalFormatting sqref="AS8:AS10 AS62:AS65 AS14:AS15 AS12 AS20:AS21 AS26:AS28 AS30:AS31 AS34:AS39 AS43:AS45 AS49 AS52:AS53 AS67 AS71:AS72 AS77:AS78 AS81 AS86:AS87 AS91">
    <cfRule type="containsText" dxfId="853" priority="105" operator="containsText" text="decrease">
      <formula>NOT(ISERROR(SEARCH("decrease",AS8)))</formula>
    </cfRule>
    <cfRule type="containsText" dxfId="852" priority="106" operator="containsText" text="increase">
      <formula>NOT(ISERROR(SEARCH("increase",AS8)))</formula>
    </cfRule>
  </conditionalFormatting>
  <conditionalFormatting sqref="AS8:AS10 AS62:AS65 AS14:AS15 AS12 AS20:AS21 AS26:AS28 AS30:AS31 AS34:AS39 AS43:AS45 AS49 AS52:AS53 AS67 AS71:AS72 AS77:AS78 AS81 AS86:AS87 AS91">
    <cfRule type="containsText" dxfId="851" priority="103" operator="containsText" text="decrease">
      <formula>NOT(ISERROR(SEARCH("decrease",AS8)))</formula>
    </cfRule>
    <cfRule type="containsText" dxfId="850" priority="104" operator="containsText" text="increase">
      <formula>NOT(ISERROR(SEARCH("increase",AS8)))</formula>
    </cfRule>
  </conditionalFormatting>
  <conditionalFormatting sqref="AW14:AW15 AW20:AW21">
    <cfRule type="containsText" dxfId="849" priority="97" operator="containsText" text="decrease">
      <formula>NOT(ISERROR(SEARCH("decrease",AW14)))</formula>
    </cfRule>
    <cfRule type="containsText" dxfId="848" priority="98" operator="containsText" text="increase">
      <formula>NOT(ISERROR(SEARCH("increase",AW14)))</formula>
    </cfRule>
  </conditionalFormatting>
  <conditionalFormatting sqref="AW14:AW15 AW20:AW21">
    <cfRule type="containsText" dxfId="847" priority="95" operator="containsText" text="decrease">
      <formula>NOT(ISERROR(SEARCH("decrease",AW14)))</formula>
    </cfRule>
    <cfRule type="containsText" dxfId="846" priority="96" operator="containsText" text="increase">
      <formula>NOT(ISERROR(SEARCH("increase",AW14)))</formula>
    </cfRule>
  </conditionalFormatting>
  <conditionalFormatting sqref="AU8:AU10 AU62:AU63 AU14:AU15 AU20:AU21 AU30:AU31 AU36:AU37 AU43:AU44 AU52:AU53 AU71:AU72 AU77:AU78 AU86:AU88 AU91">
    <cfRule type="containsText" dxfId="845" priority="93" operator="containsText" text="decrease">
      <formula>NOT(ISERROR(SEARCH("decrease",AU8)))</formula>
    </cfRule>
    <cfRule type="containsText" dxfId="844" priority="94" operator="containsText" text="increase">
      <formula>NOT(ISERROR(SEARCH("increase",AU8)))</formula>
    </cfRule>
  </conditionalFormatting>
  <conditionalFormatting sqref="AU8:AU10 AU62:AU63 AU14:AU15 AU20:AU21 AU30:AU31 AU36:AU37 AU43:AU44 AU52:AU53 AU71:AU72 AU77:AU78 AU86:AU88 AU91">
    <cfRule type="containsText" dxfId="843" priority="91" operator="containsText" text="decrease">
      <formula>NOT(ISERROR(SEARCH("decrease",AU8)))</formula>
    </cfRule>
    <cfRule type="containsText" dxfId="842" priority="92" operator="containsText" text="increase">
      <formula>NOT(ISERROR(SEARCH("increase",AU8)))</formula>
    </cfRule>
  </conditionalFormatting>
  <conditionalFormatting sqref="AS54:AS61 AU54:AU61">
    <cfRule type="containsText" dxfId="841" priority="79" operator="containsText" text="decrease">
      <formula>NOT(ISERROR(SEARCH("decrease",AS54)))</formula>
    </cfRule>
    <cfRule type="containsText" dxfId="840" priority="80" operator="containsText" text="increase">
      <formula>NOT(ISERROR(SEARCH("increase",AS54)))</formula>
    </cfRule>
  </conditionalFormatting>
  <conditionalFormatting sqref="AS13 AU13 AW13">
    <cfRule type="containsText" dxfId="839" priority="77" operator="containsText" text="decrease">
      <formula>NOT(ISERROR(SEARCH("decrease",AS13)))</formula>
    </cfRule>
    <cfRule type="containsText" dxfId="838" priority="78" operator="containsText" text="increase">
      <formula>NOT(ISERROR(SEARCH("increase",AS13)))</formula>
    </cfRule>
  </conditionalFormatting>
  <conditionalFormatting sqref="AU32:AU35 AS32:AS33 AU22:AU29 AS29 AS22:AS25 AU11:AU12 AS11">
    <cfRule type="containsText" dxfId="837" priority="73" operator="containsText" text="decrease">
      <formula>NOT(ISERROR(SEARCH("decrease",AS11)))</formula>
    </cfRule>
    <cfRule type="containsText" dxfId="836" priority="74" operator="containsText" text="increase">
      <formula>NOT(ISERROR(SEARCH("increase",AS11)))</formula>
    </cfRule>
  </conditionalFormatting>
  <conditionalFormatting sqref="AU45:AU51 AS50:AS51 AS46:AS48 AS40:AS42 AU38:AU42">
    <cfRule type="containsText" dxfId="835" priority="71" operator="containsText" text="decrease">
      <formula>NOT(ISERROR(SEARCH("decrease",AS38)))</formula>
    </cfRule>
    <cfRule type="containsText" dxfId="834" priority="72" operator="containsText" text="increase">
      <formula>NOT(ISERROR(SEARCH("increase",AS38)))</formula>
    </cfRule>
  </conditionalFormatting>
  <conditionalFormatting sqref="AU89:AU90 AS88:AS90 AS82:AS85 AU79:AU85 AS79:AS80 AS66 AS73:AS76 AS68:AS70 AU64:AU70 AU73:AU76">
    <cfRule type="containsText" dxfId="833" priority="69" operator="containsText" text="decrease">
      <formula>NOT(ISERROR(SEARCH("decrease",AS64)))</formula>
    </cfRule>
    <cfRule type="containsText" dxfId="832" priority="70" operator="containsText" text="increase">
      <formula>NOT(ISERROR(SEARCH("increase",AS64)))</formula>
    </cfRule>
  </conditionalFormatting>
  <conditionalFormatting sqref="AS16:AS19">
    <cfRule type="containsText" dxfId="831" priority="65" operator="containsText" text="decrease">
      <formula>NOT(ISERROR(SEARCH("decrease",AS16)))</formula>
    </cfRule>
    <cfRule type="containsText" dxfId="830" priority="66" operator="containsText" text="increase">
      <formula>NOT(ISERROR(SEARCH("increase",AS16)))</formula>
    </cfRule>
  </conditionalFormatting>
  <conditionalFormatting sqref="AU16:AU19">
    <cfRule type="containsText" dxfId="829" priority="63" operator="containsText" text="decrease">
      <formula>NOT(ISERROR(SEARCH("decrease",AU16)))</formula>
    </cfRule>
    <cfRule type="containsText" dxfId="828" priority="64" operator="containsText" text="increase">
      <formula>NOT(ISERROR(SEARCH("increase",AU16)))</formula>
    </cfRule>
  </conditionalFormatting>
  <conditionalFormatting sqref="AW16:AW19">
    <cfRule type="containsText" dxfId="827" priority="61" operator="containsText" text="decrease">
      <formula>NOT(ISERROR(SEARCH("decrease",AW16)))</formula>
    </cfRule>
    <cfRule type="containsText" dxfId="826" priority="62" operator="containsText" text="increase">
      <formula>NOT(ISERROR(SEARCH("increase",AW16)))</formula>
    </cfRule>
  </conditionalFormatting>
  <conditionalFormatting sqref="AZ8:AZ37 AZ40:AZ91">
    <cfRule type="containsText" dxfId="825" priority="59" operator="containsText" text="decrease">
      <formula>NOT(ISERROR(SEARCH("decrease",AZ8)))</formula>
    </cfRule>
    <cfRule type="containsText" dxfId="824" priority="60" operator="containsText" text="increase">
      <formula>NOT(ISERROR(SEARCH("increase",AZ8)))</formula>
    </cfRule>
  </conditionalFormatting>
  <conditionalFormatting sqref="BB8:BB10 BB43:BB44 BB14:BB15 BB20:BB21 BB28 BB30:BB31 BB36:BB37 BB52:BB53 BB62:BB63 BB67 BB71:BB72 BB74 BB77:BB78 BB81 BB91">
    <cfRule type="containsText" dxfId="823" priority="57" operator="containsText" text="decrease">
      <formula>NOT(ISERROR(SEARCH("decrease",BB8)))</formula>
    </cfRule>
    <cfRule type="containsText" dxfId="822" priority="58" operator="containsText" text="increase">
      <formula>NOT(ISERROR(SEARCH("increase",BB8)))</formula>
    </cfRule>
  </conditionalFormatting>
  <conditionalFormatting sqref="AZ38:AZ39">
    <cfRule type="containsText" dxfId="821" priority="53" operator="containsText" text="decrease">
      <formula>NOT(ISERROR(SEARCH("decrease",AZ38)))</formula>
    </cfRule>
    <cfRule type="containsText" dxfId="820" priority="54" operator="containsText" text="increase">
      <formula>NOT(ISERROR(SEARCH("increase",AZ38)))</formula>
    </cfRule>
  </conditionalFormatting>
  <conditionalFormatting sqref="BB75:BB76 BB73 BB68:BB70 BB64:BB66">
    <cfRule type="containsText" dxfId="819" priority="43" operator="containsText" text="decrease">
      <formula>NOT(ISERROR(SEARCH("decrease",BB64)))</formula>
    </cfRule>
    <cfRule type="containsText" dxfId="818" priority="44" operator="containsText" text="increase">
      <formula>NOT(ISERROR(SEARCH("increase",BB64)))</formula>
    </cfRule>
  </conditionalFormatting>
  <conditionalFormatting sqref="BB38">
    <cfRule type="containsText" dxfId="817" priority="51" operator="containsText" text="decrease">
      <formula>NOT(ISERROR(SEARCH("decrease",BB38)))</formula>
    </cfRule>
    <cfRule type="containsText" dxfId="816" priority="52" operator="containsText" text="increase">
      <formula>NOT(ISERROR(SEARCH("increase",BB38)))</formula>
    </cfRule>
  </conditionalFormatting>
  <conditionalFormatting sqref="BB29 BB22:BB27 BB16:BB18 BB11:BB12">
    <cfRule type="containsText" dxfId="815" priority="47" operator="containsText" text="decrease">
      <formula>NOT(ISERROR(SEARCH("decrease",BB11)))</formula>
    </cfRule>
    <cfRule type="containsText" dxfId="814" priority="48" operator="containsText" text="increase">
      <formula>NOT(ISERROR(SEARCH("increase",BB11)))</formula>
    </cfRule>
  </conditionalFormatting>
  <conditionalFormatting sqref="BB54:BB61 BB45:BB51 BB39:BB42 BB32:BB35">
    <cfRule type="containsText" dxfId="813" priority="45" operator="containsText" text="decrease">
      <formula>NOT(ISERROR(SEARCH("decrease",BB32)))</formula>
    </cfRule>
    <cfRule type="containsText" dxfId="812" priority="46" operator="containsText" text="increase">
      <formula>NOT(ISERROR(SEARCH("increase",BB32)))</formula>
    </cfRule>
  </conditionalFormatting>
  <conditionalFormatting sqref="BB82:BB90 BB79:BB80">
    <cfRule type="containsText" dxfId="811" priority="41" operator="containsText" text="decrease">
      <formula>NOT(ISERROR(SEARCH("decrease",BB79)))</formula>
    </cfRule>
    <cfRule type="containsText" dxfId="810" priority="42" operator="containsText" text="increase">
      <formula>NOT(ISERROR(SEARCH("increase",BB79)))</formula>
    </cfRule>
  </conditionalFormatting>
  <conditionalFormatting sqref="BB13">
    <cfRule type="containsText" dxfId="809" priority="39" operator="containsText" text="decrease">
      <formula>NOT(ISERROR(SEARCH("decrease",BB13)))</formula>
    </cfRule>
    <cfRule type="containsText" dxfId="808" priority="40" operator="containsText" text="increase">
      <formula>NOT(ISERROR(SEARCH("increase",BB13)))</formula>
    </cfRule>
  </conditionalFormatting>
  <conditionalFormatting sqref="BB19">
    <cfRule type="containsText" dxfId="807" priority="35" operator="containsText" text="decrease">
      <formula>NOT(ISERROR(SEARCH("decrease",BB19)))</formula>
    </cfRule>
    <cfRule type="containsText" dxfId="806" priority="36" operator="containsText" text="increase">
      <formula>NOT(ISERROR(SEARCH("increase",BB19)))</formula>
    </cfRule>
  </conditionalFormatting>
  <conditionalFormatting sqref="AW22:AW25">
    <cfRule type="containsText" dxfId="805" priority="29" operator="containsText" text="decrease">
      <formula>NOT(ISERROR(SEARCH("decrease",AW22)))</formula>
    </cfRule>
    <cfRule type="containsText" dxfId="804" priority="30" operator="containsText" text="increase">
      <formula>NOT(ISERROR(SEARCH("increase",AW22)))</formula>
    </cfRule>
  </conditionalFormatting>
  <conditionalFormatting sqref="AW22:AW25">
    <cfRule type="containsText" dxfId="803" priority="27" operator="containsText" text="decrease">
      <formula>NOT(ISERROR(SEARCH("decrease",AW22)))</formula>
    </cfRule>
    <cfRule type="containsText" dxfId="802" priority="28" operator="containsText" text="increase">
      <formula>NOT(ISERROR(SEARCH("increase",AW22)))</formula>
    </cfRule>
  </conditionalFormatting>
  <conditionalFormatting sqref="AW22:AW25">
    <cfRule type="cellIs" dxfId="801" priority="25" operator="equal">
      <formula>"Significant decrease"</formula>
    </cfRule>
    <cfRule type="cellIs" dxfId="800" priority="26" operator="equal">
      <formula>"Significant increase"</formula>
    </cfRule>
  </conditionalFormatting>
  <conditionalFormatting sqref="AW8:AW12">
    <cfRule type="containsText" dxfId="799" priority="17" operator="containsText" text="decrease">
      <formula>NOT(ISERROR(SEARCH("decrease",AW8)))</formula>
    </cfRule>
    <cfRule type="containsText" dxfId="798" priority="18" operator="containsText" text="increase">
      <formula>NOT(ISERROR(SEARCH("increase",AW8)))</formula>
    </cfRule>
  </conditionalFormatting>
  <conditionalFormatting sqref="AW8:AW12">
    <cfRule type="containsText" dxfId="797" priority="15" operator="containsText" text="decrease">
      <formula>NOT(ISERROR(SEARCH("decrease",AW8)))</formula>
    </cfRule>
    <cfRule type="containsText" dxfId="796" priority="16" operator="containsText" text="increase">
      <formula>NOT(ISERROR(SEARCH("increase",AW8)))</formula>
    </cfRule>
  </conditionalFormatting>
  <conditionalFormatting sqref="AW8:AW12">
    <cfRule type="cellIs" dxfId="795" priority="13" operator="equal">
      <formula>"Significant decrease"</formula>
    </cfRule>
    <cfRule type="cellIs" dxfId="794" priority="14" operator="equal">
      <formula>"Significant increase"</formula>
    </cfRule>
  </conditionalFormatting>
  <conditionalFormatting sqref="AW26:AW91">
    <cfRule type="containsText" dxfId="793" priority="11" operator="containsText" text="decrease">
      <formula>NOT(ISERROR(SEARCH("decrease",AW26)))</formula>
    </cfRule>
    <cfRule type="containsText" dxfId="792" priority="12" operator="containsText" text="increase">
      <formula>NOT(ISERROR(SEARCH("increase",AW26)))</formula>
    </cfRule>
  </conditionalFormatting>
  <conditionalFormatting sqref="AW26:AW91">
    <cfRule type="containsText" dxfId="791" priority="9" operator="containsText" text="decrease">
      <formula>NOT(ISERROR(SEARCH("decrease",AW26)))</formula>
    </cfRule>
    <cfRule type="containsText" dxfId="790" priority="10" operator="containsText" text="increase">
      <formula>NOT(ISERROR(SEARCH("increase",AW26)))</formula>
    </cfRule>
  </conditionalFormatting>
  <conditionalFormatting sqref="AW26:AW91">
    <cfRule type="cellIs" dxfId="789" priority="7" operator="equal">
      <formula>"Significant decrease"</formula>
    </cfRule>
    <cfRule type="cellIs" dxfId="788" priority="8" operator="equal">
      <formula>"Significant increase"</formula>
    </cfRule>
  </conditionalFormatting>
  <conditionalFormatting sqref="BD8:BD91">
    <cfRule type="containsText" dxfId="787" priority="5" operator="containsText" text="decrease">
      <formula>NOT(ISERROR(SEARCH("decrease",BD8)))</formula>
    </cfRule>
    <cfRule type="containsText" dxfId="786" priority="6" operator="containsText" text="increase">
      <formula>NOT(ISERROR(SEARCH("increase",BD8)))</formula>
    </cfRule>
  </conditionalFormatting>
  <conditionalFormatting sqref="BD8:BD91">
    <cfRule type="containsText" dxfId="785" priority="3" operator="containsText" text="decrease">
      <formula>NOT(ISERROR(SEARCH("decrease",BD8)))</formula>
    </cfRule>
    <cfRule type="containsText" dxfId="784" priority="4" operator="containsText" text="increase">
      <formula>NOT(ISERROR(SEARCH("increase",BD8)))</formula>
    </cfRule>
  </conditionalFormatting>
  <conditionalFormatting sqref="BD8:BD91">
    <cfRule type="cellIs" dxfId="783" priority="1" operator="equal">
      <formula>"Significant decrease"</formula>
    </cfRule>
    <cfRule type="cellIs" dxfId="782" priority="2" operator="equal">
      <formula>"Significant increase"</formula>
    </cfRule>
  </conditionalFormatting>
  <pageMargins left="0.70866141732283472" right="0.70866141732283472" top="0.74803149606299213" bottom="0.74803149606299213" header="0.31496062992125984" footer="0.31496062992125984"/>
  <pageSetup paperSize="9" scale="72" fitToWidth="2" orientation="landscape" r:id="rId1"/>
  <rowBreaks count="1" manualBreakCount="1">
    <brk id="52" max="55" man="1"/>
  </rowBreaks>
  <colBreaks count="3" manualBreakCount="3">
    <brk id="29" max="95" man="1"/>
    <brk id="42" max="95" man="1"/>
    <brk id="50" max="9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588"/>
  <sheetViews>
    <sheetView workbookViewId="0">
      <selection activeCell="M208" sqref="M208"/>
    </sheetView>
  </sheetViews>
  <sheetFormatPr defaultRowHeight="15" x14ac:dyDescent="0.25"/>
  <cols>
    <col min="1" max="1" width="44" customWidth="1"/>
    <col min="2" max="2" width="11.42578125" bestFit="1" customWidth="1"/>
    <col min="12" max="12" width="9.5703125" customWidth="1"/>
  </cols>
  <sheetData>
    <row r="1" spans="1:17" x14ac:dyDescent="0.25">
      <c r="A1" s="63"/>
      <c r="B1" s="409" t="s">
        <v>895</v>
      </c>
      <c r="C1" s="410"/>
      <c r="D1" s="409" t="s">
        <v>896</v>
      </c>
      <c r="E1" s="410"/>
      <c r="F1" s="409" t="s">
        <v>897</v>
      </c>
      <c r="G1" s="410"/>
      <c r="H1" s="411" t="s">
        <v>898</v>
      </c>
      <c r="I1" s="412"/>
      <c r="J1" s="411" t="s">
        <v>899</v>
      </c>
      <c r="K1" s="412"/>
      <c r="L1" s="411" t="s">
        <v>900</v>
      </c>
      <c r="M1" s="413"/>
      <c r="N1" s="413"/>
      <c r="O1" s="412"/>
      <c r="P1" s="407" t="s">
        <v>901</v>
      </c>
    </row>
    <row r="2" spans="1:17" x14ac:dyDescent="0.25">
      <c r="A2" s="64"/>
      <c r="B2" s="76" t="s">
        <v>902</v>
      </c>
      <c r="C2" s="77" t="s">
        <v>903</v>
      </c>
      <c r="D2" s="76" t="s">
        <v>902</v>
      </c>
      <c r="E2" s="77" t="s">
        <v>903</v>
      </c>
      <c r="F2" s="76" t="s">
        <v>902</v>
      </c>
      <c r="G2" s="77" t="s">
        <v>903</v>
      </c>
      <c r="H2" s="76" t="s">
        <v>902</v>
      </c>
      <c r="I2" s="77" t="s">
        <v>903</v>
      </c>
      <c r="J2" s="76" t="s">
        <v>902</v>
      </c>
      <c r="K2" s="77" t="s">
        <v>903</v>
      </c>
      <c r="L2" s="78" t="s">
        <v>904</v>
      </c>
      <c r="M2" s="79" t="s">
        <v>905</v>
      </c>
      <c r="N2" s="79" t="s">
        <v>906</v>
      </c>
      <c r="O2" s="80" t="s">
        <v>907</v>
      </c>
      <c r="P2" s="408"/>
    </row>
    <row r="3" spans="1:17" x14ac:dyDescent="0.25">
      <c r="A3" s="64"/>
      <c r="B3" s="81">
        <v>5.1999999999999998E-2</v>
      </c>
      <c r="C3" s="82">
        <v>6.8000000000000005E-2</v>
      </c>
      <c r="D3" s="83">
        <v>10000</v>
      </c>
      <c r="E3" s="84">
        <v>11000</v>
      </c>
      <c r="F3" s="85">
        <v>2E-3</v>
      </c>
      <c r="G3" s="85">
        <v>2.3999999999999998E-3</v>
      </c>
      <c r="H3" s="86">
        <f>IFERROR(F3/(B3*(1-B3)/D3)^0.5,"")</f>
        <v>0.90079124221862505</v>
      </c>
      <c r="I3" s="87">
        <f>IFERROR(G3/(C3*(1-C3)/E3)^0.5,-2)</f>
        <v>0.99987376128208227</v>
      </c>
      <c r="J3" s="88">
        <f>IFERROR(D3/(H3^2),"")</f>
        <v>12323.999999999996</v>
      </c>
      <c r="K3" s="89">
        <f>IFERROR(E3/(I3^2),"")</f>
        <v>11002.777777777781</v>
      </c>
      <c r="L3" s="90">
        <f>IFERROR(B3-C3,"")</f>
        <v>-1.6000000000000007E-2</v>
      </c>
      <c r="M3" s="91">
        <f>IFERROR((B3*(1-B3)/J3+C3*(1-C3)/K3)^0.5,"")</f>
        <v>3.1240998703626613E-3</v>
      </c>
      <c r="N3" s="92">
        <f>IFERROR(L3/M3,"")</f>
        <v>-5.1214751973158421</v>
      </c>
      <c r="O3" s="93">
        <f>IFERROR(2*(1-_xlfn.NORM.S.DIST(ABS(N3),1)),"")</f>
        <v>3.0315461874153016E-7</v>
      </c>
      <c r="P3" s="94" t="str">
        <f>IF(B3="","",IF(AND(O3&lt;=0.05,L3&lt;0),"Significant increase",IF(AND(O3&lt;=0.05,L3&gt;0),"Significant decrease","No Change")))</f>
        <v>Significant increase</v>
      </c>
    </row>
    <row r="4" spans="1:17" x14ac:dyDescent="0.25">
      <c r="A4" s="64" t="s">
        <v>92</v>
      </c>
      <c r="H4" s="86" t="str">
        <f t="shared" ref="H4:H64" si="0">IFERROR(F4/(B4*(1-B4)/D4)^0.5,"")</f>
        <v/>
      </c>
      <c r="I4" s="87">
        <f t="shared" ref="I4:I64" si="1">IFERROR(G4/(C4*(1-C4)/E4)^0.5,-2)</f>
        <v>-2</v>
      </c>
      <c r="J4" s="88" t="str">
        <f t="shared" ref="J4:J64" si="2">IFERROR(D4/(H4^2),"")</f>
        <v/>
      </c>
      <c r="K4" s="89">
        <f t="shared" ref="K4:K64" si="3">IFERROR(E4/(I4^2),"")</f>
        <v>0</v>
      </c>
      <c r="L4" s="90">
        <f t="shared" ref="L4:L64" si="4">IFERROR(B4-C4,"")</f>
        <v>0</v>
      </c>
      <c r="M4" s="91" t="str">
        <f t="shared" ref="M4:M64" si="5">IFERROR((B4*(1-B4)/J4+C4*(1-C4)/K4)^0.5,"")</f>
        <v/>
      </c>
      <c r="N4" s="92" t="str">
        <f t="shared" ref="N4:N64" si="6">IFERROR(L4/M4,"")</f>
        <v/>
      </c>
      <c r="O4" s="93" t="str">
        <f t="shared" ref="O4:O67" si="7">IFERROR(2*(1-_xlfn.NORM.S.DIST(ABS(N4),1)),"")</f>
        <v/>
      </c>
      <c r="P4" s="94" t="str">
        <f t="shared" ref="P4:P64" si="8">IF(B4="","",IF(AND(O4&lt;=0.05,L4&lt;0),"Significant increase",IF(AND(O4&lt;=0.05,L4&gt;0),"Significant decrease","No Change")))</f>
        <v/>
      </c>
    </row>
    <row r="5" spans="1:17" x14ac:dyDescent="0.25">
      <c r="A5" s="62" t="s">
        <v>3</v>
      </c>
      <c r="B5">
        <f>'Table 1 Demographics'!D11</f>
        <v>0.64510000000000001</v>
      </c>
      <c r="C5">
        <f>'Table 1 Demographics'!R11</f>
        <v>0.64180000000000004</v>
      </c>
      <c r="D5">
        <f>'Table 1 Demographics'!B11</f>
        <v>87607</v>
      </c>
      <c r="E5">
        <f>'Table 1 Demographics'!P11</f>
        <v>86635</v>
      </c>
      <c r="G5" s="95">
        <v>2E-3</v>
      </c>
      <c r="H5" s="86">
        <f t="shared" si="0"/>
        <v>0</v>
      </c>
      <c r="I5" s="87">
        <f t="shared" si="1"/>
        <v>1.2277615782822371</v>
      </c>
      <c r="J5" s="88" t="str">
        <f t="shared" si="2"/>
        <v/>
      </c>
      <c r="K5" s="89">
        <f t="shared" si="3"/>
        <v>57473.19000000001</v>
      </c>
      <c r="L5" s="90">
        <f t="shared" si="4"/>
        <v>3.2999999999999696E-3</v>
      </c>
      <c r="M5" s="91" t="str">
        <f t="shared" si="5"/>
        <v/>
      </c>
      <c r="N5" s="92" t="str">
        <f t="shared" si="6"/>
        <v/>
      </c>
      <c r="O5" s="93" t="str">
        <f t="shared" si="7"/>
        <v/>
      </c>
      <c r="P5" s="94" t="str">
        <f t="shared" si="8"/>
        <v>No Change</v>
      </c>
    </row>
    <row r="6" spans="1:17" x14ac:dyDescent="0.25">
      <c r="A6" s="62" t="s">
        <v>4</v>
      </c>
      <c r="B6">
        <f>'Table 1 Demographics'!D12</f>
        <v>0.59909999999999997</v>
      </c>
      <c r="C6">
        <f>'Table 1 Demographics'!R12</f>
        <v>0.59650000000000003</v>
      </c>
      <c r="D6">
        <f>'Table 1 Demographics'!B12</f>
        <v>110847</v>
      </c>
      <c r="E6">
        <f>'Table 1 Demographics'!P12</f>
        <v>109741</v>
      </c>
      <c r="G6" s="95">
        <v>2E-3</v>
      </c>
      <c r="H6" s="86">
        <f t="shared" si="0"/>
        <v>0</v>
      </c>
      <c r="I6" s="87">
        <f t="shared" si="1"/>
        <v>1.3504778292867679</v>
      </c>
      <c r="J6" s="88" t="str">
        <f t="shared" si="2"/>
        <v/>
      </c>
      <c r="K6" s="89">
        <f t="shared" si="3"/>
        <v>60171.937499999985</v>
      </c>
      <c r="L6" s="90">
        <f t="shared" si="4"/>
        <v>2.5999999999999357E-3</v>
      </c>
      <c r="M6" s="91" t="str">
        <f t="shared" si="5"/>
        <v/>
      </c>
      <c r="N6" s="92" t="str">
        <f t="shared" si="6"/>
        <v/>
      </c>
      <c r="O6" s="93" t="str">
        <f t="shared" si="7"/>
        <v/>
      </c>
      <c r="P6" s="94" t="str">
        <f t="shared" si="8"/>
        <v>No Change</v>
      </c>
    </row>
    <row r="7" spans="1:17" x14ac:dyDescent="0.25">
      <c r="A7" s="65" t="s">
        <v>5</v>
      </c>
      <c r="B7" t="str">
        <f>'Table 1 Demographics'!D13</f>
        <v>*</v>
      </c>
      <c r="C7" t="str">
        <f>'Table 1 Demographics'!R13</f>
        <v>*</v>
      </c>
      <c r="D7" t="str">
        <f>'Table 1 Demographics'!B13</f>
        <v>*</v>
      </c>
      <c r="E7" t="str">
        <f>'Table 1 Demographics'!P13</f>
        <v>*</v>
      </c>
      <c r="G7" s="95">
        <v>8.3000000000000004E-2</v>
      </c>
      <c r="H7" s="86" t="str">
        <f t="shared" si="0"/>
        <v/>
      </c>
      <c r="I7" s="87">
        <f t="shared" si="1"/>
        <v>-2</v>
      </c>
      <c r="J7" s="88" t="str">
        <f t="shared" si="2"/>
        <v/>
      </c>
      <c r="K7" s="89" t="str">
        <f t="shared" si="3"/>
        <v/>
      </c>
      <c r="L7" s="90" t="str">
        <f t="shared" si="4"/>
        <v/>
      </c>
      <c r="M7" s="91" t="str">
        <f t="shared" si="5"/>
        <v/>
      </c>
      <c r="N7" s="92" t="str">
        <f t="shared" si="6"/>
        <v/>
      </c>
      <c r="O7" s="93" t="str">
        <f t="shared" si="7"/>
        <v/>
      </c>
      <c r="P7" s="94" t="str">
        <f t="shared" si="8"/>
        <v>No Change</v>
      </c>
    </row>
    <row r="8" spans="1:17" x14ac:dyDescent="0.25">
      <c r="A8" s="65"/>
      <c r="B8">
        <f>'Table 1 Demographics'!D20</f>
        <v>0</v>
      </c>
      <c r="C8">
        <f>'Table 1 Demographics'!R20</f>
        <v>0</v>
      </c>
      <c r="D8">
        <f>'Table 1 Demographics'!B20</f>
        <v>0</v>
      </c>
      <c r="E8">
        <f>'Table 1 Demographics'!P20</f>
        <v>0</v>
      </c>
      <c r="H8" s="86" t="str">
        <f t="shared" si="0"/>
        <v/>
      </c>
      <c r="I8" s="87">
        <f t="shared" si="1"/>
        <v>-2</v>
      </c>
      <c r="J8" s="88" t="str">
        <f t="shared" si="2"/>
        <v/>
      </c>
      <c r="K8" s="89">
        <f t="shared" si="3"/>
        <v>0</v>
      </c>
      <c r="L8" s="90">
        <f t="shared" si="4"/>
        <v>0</v>
      </c>
      <c r="M8" s="91" t="str">
        <f t="shared" si="5"/>
        <v/>
      </c>
      <c r="N8" s="92" t="str">
        <f t="shared" si="6"/>
        <v/>
      </c>
      <c r="O8" s="93" t="str">
        <f t="shared" si="7"/>
        <v/>
      </c>
      <c r="P8" s="94" t="str">
        <f t="shared" si="8"/>
        <v>No Change</v>
      </c>
    </row>
    <row r="9" spans="1:17" x14ac:dyDescent="0.25">
      <c r="A9" s="66" t="s">
        <v>93</v>
      </c>
      <c r="B9">
        <f>'Table 1 Demographics'!D21</f>
        <v>0</v>
      </c>
      <c r="C9">
        <f>'Table 1 Demographics'!R21</f>
        <v>0</v>
      </c>
      <c r="D9">
        <f>'Table 1 Demographics'!B21</f>
        <v>0</v>
      </c>
      <c r="E9">
        <f>'Table 1 Demographics'!P21</f>
        <v>0</v>
      </c>
      <c r="H9" s="86" t="str">
        <f t="shared" si="0"/>
        <v/>
      </c>
      <c r="I9" s="87">
        <f t="shared" si="1"/>
        <v>-2</v>
      </c>
      <c r="J9" s="88" t="str">
        <f t="shared" si="2"/>
        <v/>
      </c>
      <c r="K9" s="89">
        <f t="shared" si="3"/>
        <v>0</v>
      </c>
      <c r="L9" s="90">
        <f t="shared" si="4"/>
        <v>0</v>
      </c>
      <c r="M9" s="91" t="str">
        <f t="shared" si="5"/>
        <v/>
      </c>
      <c r="N9" s="92" t="str">
        <f t="shared" si="6"/>
        <v/>
      </c>
      <c r="O9" s="93" t="str">
        <f t="shared" si="7"/>
        <v/>
      </c>
      <c r="P9" s="94" t="str">
        <f t="shared" si="8"/>
        <v>No Change</v>
      </c>
      <c r="Q9" s="95"/>
    </row>
    <row r="10" spans="1:17" x14ac:dyDescent="0.25">
      <c r="A10" s="65" t="s">
        <v>6</v>
      </c>
      <c r="B10">
        <f>'Table 1 Demographics'!D22</f>
        <v>0.76380000000000003</v>
      </c>
      <c r="C10">
        <f>'Table 1 Demographics'!R22</f>
        <v>0.74850000000000005</v>
      </c>
      <c r="D10">
        <f>'Table 1 Demographics'!B22</f>
        <v>13145</v>
      </c>
      <c r="E10">
        <f>'Table 1 Demographics'!P22</f>
        <v>12688</v>
      </c>
      <c r="F10" s="95">
        <v>5.0000000000000001E-3</v>
      </c>
      <c r="G10" s="95">
        <v>5.0000000000000001E-3</v>
      </c>
      <c r="H10" s="86">
        <f t="shared" si="0"/>
        <v>1.3496480324292508</v>
      </c>
      <c r="I10" s="87">
        <f t="shared" si="1"/>
        <v>1.2980806983763908</v>
      </c>
      <c r="J10" s="88">
        <f t="shared" si="2"/>
        <v>7216.3823999999986</v>
      </c>
      <c r="K10" s="89">
        <f t="shared" si="3"/>
        <v>7529.909999999998</v>
      </c>
      <c r="L10" s="99">
        <f t="shared" si="4"/>
        <v>1.529999999999998E-2</v>
      </c>
      <c r="M10" s="91">
        <f t="shared" si="5"/>
        <v>7.0710678118654753E-3</v>
      </c>
      <c r="N10" s="92">
        <f t="shared" si="6"/>
        <v>2.1637467504308328</v>
      </c>
      <c r="O10" s="93">
        <f t="shared" si="7"/>
        <v>3.0483790906664421E-2</v>
      </c>
      <c r="P10" s="94" t="str">
        <f t="shared" si="8"/>
        <v>Significant decrease</v>
      </c>
      <c r="Q10" s="95"/>
    </row>
    <row r="11" spans="1:17" x14ac:dyDescent="0.25">
      <c r="A11" s="65" t="s">
        <v>7</v>
      </c>
      <c r="B11">
        <f>'Table 1 Demographics'!D23</f>
        <v>0.68640000000000001</v>
      </c>
      <c r="C11">
        <f>'Table 1 Demographics'!R23</f>
        <v>0.67069999999999996</v>
      </c>
      <c r="D11">
        <f>'Table 1 Demographics'!B23</f>
        <v>24481</v>
      </c>
      <c r="E11">
        <f>'Table 1 Demographics'!P23</f>
        <v>24414</v>
      </c>
      <c r="F11" s="95">
        <v>5.0000000000000001E-3</v>
      </c>
      <c r="G11" s="95">
        <v>4.0000000000000001E-3</v>
      </c>
      <c r="H11" s="86">
        <f t="shared" si="0"/>
        <v>1.686195464693363</v>
      </c>
      <c r="I11" s="87">
        <f t="shared" si="1"/>
        <v>1.3299013991270547</v>
      </c>
      <c r="J11" s="88">
        <f t="shared" si="2"/>
        <v>8610.2016000000003</v>
      </c>
      <c r="K11" s="89">
        <f t="shared" si="3"/>
        <v>13803.844374999999</v>
      </c>
      <c r="L11" s="99">
        <f t="shared" si="4"/>
        <v>1.5700000000000047E-2</v>
      </c>
      <c r="M11" s="91">
        <f t="shared" si="5"/>
        <v>6.403124237432849E-3</v>
      </c>
      <c r="N11" s="92">
        <f t="shared" si="6"/>
        <v>2.4519280616511225</v>
      </c>
      <c r="O11" s="93">
        <f t="shared" si="7"/>
        <v>1.4209306621436379E-2</v>
      </c>
      <c r="P11" s="94" t="str">
        <f t="shared" si="8"/>
        <v>Significant decrease</v>
      </c>
      <c r="Q11" s="95"/>
    </row>
    <row r="12" spans="1:17" x14ac:dyDescent="0.25">
      <c r="A12" s="65" t="s">
        <v>8</v>
      </c>
      <c r="B12">
        <f>'Table 1 Demographics'!D24</f>
        <v>0.66590000000000005</v>
      </c>
      <c r="C12">
        <f>'Table 1 Demographics'!R24</f>
        <v>0.6613</v>
      </c>
      <c r="D12">
        <f>'Table 1 Demographics'!B24</f>
        <v>30895</v>
      </c>
      <c r="E12">
        <f>'Table 1 Demographics'!P24</f>
        <v>30799</v>
      </c>
      <c r="F12" s="95">
        <v>4.0000000000000001E-3</v>
      </c>
      <c r="G12" s="95">
        <v>4.0000000000000001E-3</v>
      </c>
      <c r="H12" s="86">
        <f t="shared" si="0"/>
        <v>1.490600785788377</v>
      </c>
      <c r="I12" s="87">
        <f t="shared" si="1"/>
        <v>1.4832741892787675</v>
      </c>
      <c r="J12" s="88">
        <f t="shared" si="2"/>
        <v>13904.824374999998</v>
      </c>
      <c r="K12" s="89">
        <f t="shared" si="3"/>
        <v>13998.894375000002</v>
      </c>
      <c r="L12" s="99">
        <f t="shared" si="4"/>
        <v>4.6000000000000485E-3</v>
      </c>
      <c r="M12" s="91">
        <f t="shared" si="5"/>
        <v>5.6568542494923801E-3</v>
      </c>
      <c r="N12" s="92">
        <f t="shared" si="6"/>
        <v>0.81317279836453826</v>
      </c>
      <c r="O12" s="93">
        <f t="shared" si="7"/>
        <v>0.41611899285992537</v>
      </c>
      <c r="P12" s="94" t="str">
        <f t="shared" si="8"/>
        <v>No Change</v>
      </c>
      <c r="Q12" s="95"/>
    </row>
    <row r="13" spans="1:17" x14ac:dyDescent="0.25">
      <c r="A13" s="65" t="s">
        <v>9</v>
      </c>
      <c r="B13">
        <f>'Table 1 Demographics'!D25</f>
        <v>0.64900000000000002</v>
      </c>
      <c r="C13">
        <f>'Table 1 Demographics'!R25</f>
        <v>0.65069999999999995</v>
      </c>
      <c r="D13">
        <f>'Table 1 Demographics'!B25</f>
        <v>34273</v>
      </c>
      <c r="E13">
        <f>'Table 1 Demographics'!P25</f>
        <v>33400</v>
      </c>
      <c r="F13" s="95">
        <v>4.0000000000000001E-3</v>
      </c>
      <c r="G13" s="95">
        <v>4.0000000000000001E-3</v>
      </c>
      <c r="H13" s="86">
        <f t="shared" si="0"/>
        <v>1.5515298848285746</v>
      </c>
      <c r="I13" s="87">
        <f t="shared" si="1"/>
        <v>1.5333578770114396</v>
      </c>
      <c r="J13" s="88">
        <f t="shared" si="2"/>
        <v>14237.437500000002</v>
      </c>
      <c r="K13" s="89">
        <f t="shared" si="3"/>
        <v>14205.594375000002</v>
      </c>
      <c r="L13" s="99">
        <f t="shared" si="4"/>
        <v>-1.6999999999999238E-3</v>
      </c>
      <c r="M13" s="91">
        <f t="shared" si="5"/>
        <v>5.6568542494923801E-3</v>
      </c>
      <c r="N13" s="92">
        <f t="shared" si="6"/>
        <v>-0.30052038200426923</v>
      </c>
      <c r="O13" s="93">
        <f t="shared" si="7"/>
        <v>0.76378025191042087</v>
      </c>
      <c r="P13" s="94" t="str">
        <f t="shared" si="8"/>
        <v>No Change</v>
      </c>
      <c r="Q13" s="95"/>
    </row>
    <row r="14" spans="1:17" x14ac:dyDescent="0.25">
      <c r="A14" s="65" t="s">
        <v>10</v>
      </c>
      <c r="B14">
        <f>'Table 1 Demographics'!D26</f>
        <v>0.58599999999999997</v>
      </c>
      <c r="C14">
        <f>'Table 1 Demographics'!R26</f>
        <v>0.59819999999999995</v>
      </c>
      <c r="D14">
        <f>'Table 1 Demographics'!B26</f>
        <v>37699</v>
      </c>
      <c r="E14">
        <f>'Table 1 Demographics'!P26</f>
        <v>37130</v>
      </c>
      <c r="F14" s="95">
        <v>4.0000000000000001E-3</v>
      </c>
      <c r="G14" s="95">
        <v>4.0000000000000001E-3</v>
      </c>
      <c r="H14" s="86">
        <f t="shared" si="0"/>
        <v>1.5767975189150922</v>
      </c>
      <c r="I14" s="87">
        <f t="shared" si="1"/>
        <v>1.5721511415620391</v>
      </c>
      <c r="J14" s="88">
        <f t="shared" si="2"/>
        <v>15162.749999999998</v>
      </c>
      <c r="K14" s="89">
        <f t="shared" si="3"/>
        <v>15022.297499999997</v>
      </c>
      <c r="L14" s="99">
        <f t="shared" si="4"/>
        <v>-1.2199999999999989E-2</v>
      </c>
      <c r="M14" s="91">
        <f t="shared" si="5"/>
        <v>5.656854249492381E-3</v>
      </c>
      <c r="N14" s="92">
        <f t="shared" si="6"/>
        <v>-2.1566756826189675</v>
      </c>
      <c r="O14" s="93">
        <f t="shared" si="7"/>
        <v>3.1030943002100519E-2</v>
      </c>
      <c r="P14" s="94" t="str">
        <f t="shared" si="8"/>
        <v>Significant increase</v>
      </c>
      <c r="Q14" s="95"/>
    </row>
    <row r="15" spans="1:17" x14ac:dyDescent="0.25">
      <c r="A15" s="65" t="s">
        <v>11</v>
      </c>
      <c r="B15">
        <f>'Table 1 Demographics'!D27</f>
        <v>0.5514</v>
      </c>
      <c r="C15">
        <f>'Table 1 Demographics'!R27</f>
        <v>0.56569999999999998</v>
      </c>
      <c r="D15">
        <f>'Table 1 Demographics'!B27</f>
        <v>37300</v>
      </c>
      <c r="E15">
        <f>'Table 1 Demographics'!P27</f>
        <v>37073</v>
      </c>
      <c r="F15" s="95">
        <v>3.0000000000000001E-3</v>
      </c>
      <c r="G15" s="95">
        <v>3.0000000000000001E-3</v>
      </c>
      <c r="H15" s="86">
        <f t="shared" si="0"/>
        <v>1.1649644029535513</v>
      </c>
      <c r="I15" s="87">
        <f t="shared" si="1"/>
        <v>1.1653653909524535</v>
      </c>
      <c r="J15" s="88">
        <f t="shared" si="2"/>
        <v>27484.226666666662</v>
      </c>
      <c r="K15" s="89">
        <f t="shared" si="3"/>
        <v>27298.167777777773</v>
      </c>
      <c r="L15" s="99">
        <f t="shared" si="4"/>
        <v>-1.4299999999999979E-2</v>
      </c>
      <c r="M15" s="91">
        <f t="shared" si="5"/>
        <v>4.2426406871192857E-3</v>
      </c>
      <c r="N15" s="92">
        <f t="shared" si="6"/>
        <v>-3.3705423236558714</v>
      </c>
      <c r="O15" s="93">
        <f t="shared" si="7"/>
        <v>7.5020381008661374E-4</v>
      </c>
      <c r="P15" s="94" t="str">
        <f t="shared" si="8"/>
        <v>Significant increase</v>
      </c>
      <c r="Q15" s="95"/>
    </row>
    <row r="16" spans="1:17" x14ac:dyDescent="0.25">
      <c r="A16" s="65" t="s">
        <v>12</v>
      </c>
      <c r="B16">
        <f>'Table 1 Demographics'!D28</f>
        <v>0.37309999999999999</v>
      </c>
      <c r="C16">
        <f>'Table 1 Demographics'!R28</f>
        <v>0.37109999999999999</v>
      </c>
      <c r="D16">
        <f>'Table 1 Demographics'!B28</f>
        <v>15499</v>
      </c>
      <c r="E16">
        <f>'Table 1 Demographics'!P28</f>
        <v>15464</v>
      </c>
      <c r="F16" s="95"/>
      <c r="G16" s="95">
        <v>5.0000000000000001E-3</v>
      </c>
      <c r="H16" s="86">
        <f t="shared" si="0"/>
        <v>0</v>
      </c>
      <c r="I16" s="87">
        <f t="shared" si="1"/>
        <v>1.2870477221448657</v>
      </c>
      <c r="J16" s="88" t="str">
        <f t="shared" si="2"/>
        <v/>
      </c>
      <c r="K16" s="89">
        <f t="shared" si="3"/>
        <v>9335.3916000000027</v>
      </c>
      <c r="L16" s="99">
        <f t="shared" si="4"/>
        <v>2.0000000000000018E-3</v>
      </c>
      <c r="M16" s="91" t="str">
        <f t="shared" si="5"/>
        <v/>
      </c>
      <c r="N16" s="92" t="str">
        <f t="shared" si="6"/>
        <v/>
      </c>
      <c r="O16" s="93" t="str">
        <f t="shared" si="7"/>
        <v/>
      </c>
      <c r="P16" s="94" t="str">
        <f t="shared" si="8"/>
        <v>No Change</v>
      </c>
      <c r="Q16" s="95"/>
    </row>
    <row r="17" spans="1:18" x14ac:dyDescent="0.25">
      <c r="A17" s="65" t="s">
        <v>13</v>
      </c>
      <c r="B17">
        <f>'Table 1 Demographics'!D29</f>
        <v>0.17469999999999999</v>
      </c>
      <c r="C17">
        <f>'Table 1 Demographics'!R29</f>
        <v>0.18160000000000001</v>
      </c>
      <c r="D17">
        <f>'Table 1 Demographics'!B29</f>
        <v>3930</v>
      </c>
      <c r="E17">
        <f>'Table 1 Demographics'!P29</f>
        <v>3842</v>
      </c>
      <c r="G17" s="95">
        <v>8.0000000000000002E-3</v>
      </c>
      <c r="H17" s="86">
        <f t="shared" si="0"/>
        <v>0</v>
      </c>
      <c r="I17" s="87">
        <f t="shared" si="1"/>
        <v>1.2862575435898131</v>
      </c>
      <c r="J17" s="88" t="str">
        <f t="shared" si="2"/>
        <v/>
      </c>
      <c r="K17" s="89">
        <f t="shared" si="3"/>
        <v>2322.2099999999996</v>
      </c>
      <c r="L17" s="90">
        <f t="shared" si="4"/>
        <v>-6.9000000000000172E-3</v>
      </c>
      <c r="M17" s="91" t="str">
        <f t="shared" si="5"/>
        <v/>
      </c>
      <c r="N17" s="92" t="str">
        <f t="shared" si="6"/>
        <v/>
      </c>
      <c r="O17" s="93" t="str">
        <f t="shared" si="7"/>
        <v/>
      </c>
      <c r="P17" s="94" t="str">
        <f t="shared" si="8"/>
        <v>No Change</v>
      </c>
      <c r="Q17" s="95"/>
    </row>
    <row r="18" spans="1:18" x14ac:dyDescent="0.25">
      <c r="A18" s="65"/>
      <c r="B18">
        <f>'Table 1 Demographics'!D30</f>
        <v>0</v>
      </c>
      <c r="C18">
        <f>'Table 1 Demographics'!R30</f>
        <v>0</v>
      </c>
      <c r="D18">
        <f>'Table 1 Demographics'!B30</f>
        <v>0</v>
      </c>
      <c r="E18">
        <f>'Table 1 Demographics'!P30</f>
        <v>0</v>
      </c>
      <c r="H18" s="86" t="str">
        <f t="shared" si="0"/>
        <v/>
      </c>
      <c r="I18" s="87">
        <f t="shared" si="1"/>
        <v>-2</v>
      </c>
      <c r="J18" s="88" t="str">
        <f t="shared" si="2"/>
        <v/>
      </c>
      <c r="K18" s="89">
        <f t="shared" si="3"/>
        <v>0</v>
      </c>
      <c r="L18" s="90">
        <f t="shared" si="4"/>
        <v>0</v>
      </c>
      <c r="M18" s="91" t="str">
        <f t="shared" si="5"/>
        <v/>
      </c>
      <c r="N18" s="92" t="str">
        <f t="shared" si="6"/>
        <v/>
      </c>
      <c r="O18" s="93" t="str">
        <f t="shared" si="7"/>
        <v/>
      </c>
      <c r="P18" s="94" t="str">
        <f t="shared" si="8"/>
        <v>No Change</v>
      </c>
      <c r="Q18" s="95"/>
    </row>
    <row r="19" spans="1:18" x14ac:dyDescent="0.25">
      <c r="A19" s="67" t="s">
        <v>94</v>
      </c>
      <c r="B19">
        <f>'Table 1 Demographics'!D31</f>
        <v>0</v>
      </c>
      <c r="C19">
        <f>'Table 1 Demographics'!R31</f>
        <v>0</v>
      </c>
      <c r="D19">
        <f>'Table 1 Demographics'!B31</f>
        <v>0</v>
      </c>
      <c r="E19">
        <f>'Table 1 Demographics'!P31</f>
        <v>0</v>
      </c>
      <c r="H19" s="86" t="str">
        <f t="shared" si="0"/>
        <v/>
      </c>
      <c r="I19" s="87">
        <f t="shared" si="1"/>
        <v>-2</v>
      </c>
      <c r="J19" s="88" t="str">
        <f t="shared" si="2"/>
        <v/>
      </c>
      <c r="K19" s="89">
        <f t="shared" si="3"/>
        <v>0</v>
      </c>
      <c r="L19" s="90">
        <f t="shared" si="4"/>
        <v>0</v>
      </c>
      <c r="M19" s="91" t="str">
        <f t="shared" si="5"/>
        <v/>
      </c>
      <c r="N19" s="92" t="str">
        <f t="shared" si="6"/>
        <v/>
      </c>
      <c r="O19" s="93" t="str">
        <f t="shared" si="7"/>
        <v/>
      </c>
      <c r="P19" s="94" t="str">
        <f t="shared" si="8"/>
        <v>No Change</v>
      </c>
      <c r="Q19" s="95"/>
    </row>
    <row r="20" spans="1:18" x14ac:dyDescent="0.25">
      <c r="A20" s="65" t="s">
        <v>14</v>
      </c>
      <c r="B20">
        <f>'Table 1 Demographics'!D32</f>
        <v>0.72219999999999995</v>
      </c>
      <c r="C20">
        <f>'Table 1 Demographics'!R32</f>
        <v>0.70620000000000005</v>
      </c>
      <c r="D20">
        <f>'Table 1 Demographics'!B32</f>
        <v>37626</v>
      </c>
      <c r="E20">
        <f>'Table 1 Demographics'!P32</f>
        <v>37102</v>
      </c>
      <c r="G20" s="95">
        <v>3.0000000000000001E-3</v>
      </c>
      <c r="H20" s="86">
        <f t="shared" si="0"/>
        <v>0</v>
      </c>
      <c r="I20" s="87">
        <f t="shared" si="1"/>
        <v>1.2686159369923629</v>
      </c>
      <c r="J20" s="88" t="str">
        <f t="shared" si="2"/>
        <v/>
      </c>
      <c r="K20" s="89">
        <f t="shared" si="3"/>
        <v>23053.506666666664</v>
      </c>
      <c r="L20" s="90">
        <f t="shared" si="4"/>
        <v>1.5999999999999903E-2</v>
      </c>
      <c r="M20" s="91" t="str">
        <f t="shared" si="5"/>
        <v/>
      </c>
      <c r="N20" s="92" t="str">
        <f t="shared" si="6"/>
        <v/>
      </c>
      <c r="O20" s="93" t="str">
        <f t="shared" si="7"/>
        <v/>
      </c>
      <c r="P20" s="94" t="str">
        <f t="shared" si="8"/>
        <v>No Change</v>
      </c>
      <c r="Q20" s="95"/>
    </row>
    <row r="21" spans="1:18" x14ac:dyDescent="0.25">
      <c r="A21" s="65" t="s">
        <v>15</v>
      </c>
      <c r="B21">
        <f>'Table 1 Demographics'!D33</f>
        <v>0.65700000000000003</v>
      </c>
      <c r="C21">
        <f>'Table 1 Demographics'!R33</f>
        <v>0.65580000000000005</v>
      </c>
      <c r="D21">
        <f>'Table 1 Demographics'!B33</f>
        <v>65168</v>
      </c>
      <c r="E21">
        <f>'Table 1 Demographics'!P33</f>
        <v>64199</v>
      </c>
      <c r="G21" s="95">
        <v>3.0000000000000001E-3</v>
      </c>
      <c r="H21" s="86">
        <f t="shared" si="0"/>
        <v>0</v>
      </c>
      <c r="I21" s="87">
        <f t="shared" si="1"/>
        <v>1.5999051899207697</v>
      </c>
      <c r="J21" s="88" t="str">
        <f t="shared" si="2"/>
        <v/>
      </c>
      <c r="K21" s="89">
        <f t="shared" si="3"/>
        <v>25080.706666666661</v>
      </c>
      <c r="L21" s="90">
        <f t="shared" si="4"/>
        <v>1.1999999999999789E-3</v>
      </c>
      <c r="M21" s="91" t="str">
        <f t="shared" si="5"/>
        <v/>
      </c>
      <c r="N21" s="92" t="str">
        <f t="shared" si="6"/>
        <v/>
      </c>
      <c r="O21" s="93" t="str">
        <f t="shared" si="7"/>
        <v/>
      </c>
      <c r="P21" s="94" t="str">
        <f t="shared" si="8"/>
        <v>No Change</v>
      </c>
      <c r="Q21" s="95"/>
    </row>
    <row r="22" spans="1:18" x14ac:dyDescent="0.25">
      <c r="A22" s="65" t="s">
        <v>16</v>
      </c>
      <c r="B22">
        <f>'Table 1 Demographics'!D34</f>
        <v>0.5696</v>
      </c>
      <c r="C22">
        <f>'Table 1 Demographics'!R34</f>
        <v>0.58279999999999998</v>
      </c>
      <c r="D22">
        <f>'Table 1 Demographics'!B34</f>
        <v>74999</v>
      </c>
      <c r="E22">
        <f>'Table 1 Demographics'!P34</f>
        <v>74203</v>
      </c>
      <c r="F22" s="95">
        <v>3.0000000000000001E-3</v>
      </c>
      <c r="G22" s="95">
        <v>2E-3</v>
      </c>
      <c r="H22" s="86">
        <f t="shared" si="0"/>
        <v>1.6593112949880342</v>
      </c>
      <c r="I22" s="87">
        <f t="shared" si="1"/>
        <v>1.1048639570943275</v>
      </c>
      <c r="J22" s="88">
        <f t="shared" si="2"/>
        <v>27239.537777777783</v>
      </c>
      <c r="K22" s="89">
        <f t="shared" si="3"/>
        <v>60786.039999999994</v>
      </c>
      <c r="L22" s="90">
        <f t="shared" si="4"/>
        <v>-1.319999999999999E-2</v>
      </c>
      <c r="M22" s="91">
        <f t="shared" si="5"/>
        <v>3.6055512754639891E-3</v>
      </c>
      <c r="N22" s="92">
        <f t="shared" si="6"/>
        <v>-3.6610212950865093</v>
      </c>
      <c r="O22" s="93">
        <f t="shared" si="7"/>
        <v>2.5121187572318959E-4</v>
      </c>
      <c r="P22" s="94" t="str">
        <f t="shared" si="8"/>
        <v>Significant increase</v>
      </c>
      <c r="Q22" s="95"/>
    </row>
    <row r="23" spans="1:18" x14ac:dyDescent="0.25">
      <c r="A23" s="65" t="s">
        <v>17</v>
      </c>
      <c r="B23">
        <f>'Table 1 Demographics'!D35</f>
        <v>0.33379999999999999</v>
      </c>
      <c r="C23">
        <f>'Table 1 Demographics'!R35</f>
        <v>0.33550000000000002</v>
      </c>
      <c r="D23">
        <f>'Table 1 Demographics'!B35</f>
        <v>19429</v>
      </c>
      <c r="E23">
        <f>'Table 1 Demographics'!P35</f>
        <v>19306</v>
      </c>
      <c r="F23" s="95">
        <v>5.0000000000000001E-3</v>
      </c>
      <c r="G23" s="95">
        <v>4.0000000000000001E-3</v>
      </c>
      <c r="H23" s="86">
        <f t="shared" si="0"/>
        <v>1.4779159907038213</v>
      </c>
      <c r="I23" s="87">
        <f t="shared" si="1"/>
        <v>1.1770973646000631</v>
      </c>
      <c r="J23" s="88">
        <f t="shared" si="2"/>
        <v>8895.1023999999998</v>
      </c>
      <c r="K23" s="89">
        <f t="shared" si="3"/>
        <v>13933.734375000002</v>
      </c>
      <c r="L23" s="90">
        <f t="shared" si="4"/>
        <v>-1.7000000000000348E-3</v>
      </c>
      <c r="M23" s="91">
        <f t="shared" si="5"/>
        <v>6.403124237432849E-3</v>
      </c>
      <c r="N23" s="92">
        <f t="shared" si="6"/>
        <v>-0.26549539521063575</v>
      </c>
      <c r="O23" s="93">
        <f t="shared" si="7"/>
        <v>0.79062785671016789</v>
      </c>
      <c r="P23" s="94" t="str">
        <f t="shared" si="8"/>
        <v>No Change</v>
      </c>
      <c r="Q23" s="95"/>
    </row>
    <row r="24" spans="1:18" x14ac:dyDescent="0.25">
      <c r="A24" s="65"/>
      <c r="B24">
        <f>'Table 1 Demographics'!D62</f>
        <v>0</v>
      </c>
      <c r="C24">
        <f>'Table 1 Demographics'!R62</f>
        <v>0</v>
      </c>
      <c r="D24">
        <f>'Table 1 Demographics'!B62</f>
        <v>0</v>
      </c>
      <c r="E24">
        <f>'Table 1 Demographics'!P62</f>
        <v>0</v>
      </c>
      <c r="H24" s="86" t="str">
        <f t="shared" si="0"/>
        <v/>
      </c>
      <c r="I24" s="87">
        <f t="shared" si="1"/>
        <v>-2</v>
      </c>
      <c r="J24" s="88" t="str">
        <f t="shared" si="2"/>
        <v/>
      </c>
      <c r="K24" s="89">
        <f t="shared" si="3"/>
        <v>0</v>
      </c>
      <c r="L24" s="90">
        <f t="shared" si="4"/>
        <v>0</v>
      </c>
      <c r="M24" s="91" t="str">
        <f t="shared" si="5"/>
        <v/>
      </c>
      <c r="N24" s="92" t="str">
        <f t="shared" si="6"/>
        <v/>
      </c>
      <c r="O24" s="93" t="str">
        <f t="shared" si="7"/>
        <v/>
      </c>
      <c r="P24" s="94" t="str">
        <f t="shared" si="8"/>
        <v>No Change</v>
      </c>
      <c r="Q24" s="95"/>
    </row>
    <row r="25" spans="1:18" x14ac:dyDescent="0.25">
      <c r="A25" s="65"/>
      <c r="B25" t="e">
        <f>'Table 1 Demographics'!#REF!</f>
        <v>#REF!</v>
      </c>
      <c r="C25" t="e">
        <f>'Table 1 Demographics'!#REF!</f>
        <v>#REF!</v>
      </c>
      <c r="D25" t="e">
        <f>'Table 1 Demographics'!#REF!</f>
        <v>#REF!</v>
      </c>
      <c r="E25" t="e">
        <f>'Table 1 Demographics'!#REF!</f>
        <v>#REF!</v>
      </c>
      <c r="H25" s="86" t="str">
        <f t="shared" si="0"/>
        <v/>
      </c>
      <c r="I25" s="87">
        <f t="shared" si="1"/>
        <v>-2</v>
      </c>
      <c r="J25" s="88" t="str">
        <f t="shared" si="2"/>
        <v/>
      </c>
      <c r="K25" s="89" t="str">
        <f t="shared" si="3"/>
        <v/>
      </c>
      <c r="L25" s="90" t="str">
        <f t="shared" si="4"/>
        <v/>
      </c>
      <c r="M25" s="91" t="str">
        <f t="shared" si="5"/>
        <v/>
      </c>
      <c r="N25" s="92" t="str">
        <f t="shared" si="6"/>
        <v/>
      </c>
      <c r="O25" s="93" t="str">
        <f t="shared" si="7"/>
        <v/>
      </c>
      <c r="P25" s="94" t="e">
        <f t="shared" si="8"/>
        <v>#REF!</v>
      </c>
      <c r="Q25" s="95"/>
    </row>
    <row r="26" spans="1:18" x14ac:dyDescent="0.25">
      <c r="A26" s="57" t="s">
        <v>95</v>
      </c>
      <c r="B26">
        <f>'Table 1 Demographics'!D63</f>
        <v>0</v>
      </c>
      <c r="C26">
        <f>'Table 1 Demographics'!R63</f>
        <v>0</v>
      </c>
      <c r="D26">
        <f>'Table 1 Demographics'!B63</f>
        <v>0</v>
      </c>
      <c r="E26">
        <f>'Table 1 Demographics'!P63</f>
        <v>0</v>
      </c>
      <c r="H26" s="86" t="str">
        <f t="shared" si="0"/>
        <v/>
      </c>
      <c r="I26" s="87">
        <f t="shared" si="1"/>
        <v>-2</v>
      </c>
      <c r="J26" s="88" t="str">
        <f t="shared" si="2"/>
        <v/>
      </c>
      <c r="K26" s="89">
        <f t="shared" si="3"/>
        <v>0</v>
      </c>
      <c r="L26" s="90">
        <f t="shared" si="4"/>
        <v>0</v>
      </c>
      <c r="M26" s="91" t="str">
        <f t="shared" si="5"/>
        <v/>
      </c>
      <c r="N26" s="92" t="str">
        <f t="shared" si="6"/>
        <v/>
      </c>
      <c r="O26" s="93" t="str">
        <f t="shared" si="7"/>
        <v/>
      </c>
      <c r="P26" s="94" t="str">
        <f t="shared" si="8"/>
        <v>No Change</v>
      </c>
      <c r="Q26" s="95"/>
    </row>
    <row r="27" spans="1:18" ht="24" x14ac:dyDescent="0.25">
      <c r="A27" s="65" t="s">
        <v>27</v>
      </c>
      <c r="B27">
        <f>'Table 1 Demographics'!D64</f>
        <v>0.71030000000000004</v>
      </c>
      <c r="C27">
        <f>'Table 1 Demographics'!R64</f>
        <v>0.71030000000000004</v>
      </c>
      <c r="D27">
        <f>'Table 1 Demographics'!B64</f>
        <v>95199</v>
      </c>
      <c r="E27">
        <f>'Table 1 Demographics'!P64</f>
        <v>95352</v>
      </c>
      <c r="F27" s="95">
        <v>2E-3</v>
      </c>
      <c r="G27" s="95">
        <v>2E-3</v>
      </c>
      <c r="H27" s="86">
        <f t="shared" si="0"/>
        <v>1.360351168340044</v>
      </c>
      <c r="I27" s="87">
        <f t="shared" si="1"/>
        <v>1.3614438802900197</v>
      </c>
      <c r="J27" s="88">
        <f t="shared" si="2"/>
        <v>51443.477499999994</v>
      </c>
      <c r="K27" s="89">
        <f t="shared" si="3"/>
        <v>51443.477500000008</v>
      </c>
      <c r="L27" s="90">
        <f t="shared" si="4"/>
        <v>0</v>
      </c>
      <c r="M27" s="91">
        <f t="shared" si="5"/>
        <v>2.8284271247461896E-3</v>
      </c>
      <c r="N27" s="92">
        <f t="shared" si="6"/>
        <v>0</v>
      </c>
      <c r="O27" s="93">
        <f t="shared" si="7"/>
        <v>1</v>
      </c>
      <c r="P27" s="94" t="str">
        <f t="shared" si="8"/>
        <v>No Change</v>
      </c>
      <c r="Q27" s="95"/>
    </row>
    <row r="28" spans="1:18" x14ac:dyDescent="0.25">
      <c r="A28" s="65" t="s">
        <v>28</v>
      </c>
      <c r="B28">
        <f>'Table 1 Demographics'!D65</f>
        <v>0.61580000000000001</v>
      </c>
      <c r="C28">
        <f>'Table 1 Demographics'!R65</f>
        <v>0.61599999999999999</v>
      </c>
      <c r="D28">
        <f>'Table 1 Demographics'!B65</f>
        <v>19872</v>
      </c>
      <c r="E28">
        <f>'Table 1 Demographics'!P65</f>
        <v>20021</v>
      </c>
      <c r="F28" s="95">
        <v>5.0000000000000001E-3</v>
      </c>
      <c r="G28" s="95">
        <v>5.0000000000000001E-3</v>
      </c>
      <c r="H28" s="86">
        <f t="shared" si="0"/>
        <v>1.4490796950900953</v>
      </c>
      <c r="I28" s="87">
        <f t="shared" si="1"/>
        <v>1.45464466631852</v>
      </c>
      <c r="J28" s="88">
        <f t="shared" si="2"/>
        <v>9463.6143999999986</v>
      </c>
      <c r="K28" s="89">
        <f t="shared" si="3"/>
        <v>9461.7599999999984</v>
      </c>
      <c r="L28" s="90">
        <f t="shared" si="4"/>
        <v>-1.9999999999997797E-4</v>
      </c>
      <c r="M28" s="91">
        <f t="shared" si="5"/>
        <v>7.0710678118654762E-3</v>
      </c>
      <c r="N28" s="92">
        <f t="shared" si="6"/>
        <v>-2.8284271247458782E-2</v>
      </c>
      <c r="O28" s="93">
        <f t="shared" si="7"/>
        <v>0.97743542530815741</v>
      </c>
      <c r="P28" s="94" t="str">
        <f t="shared" si="8"/>
        <v>No Change</v>
      </c>
      <c r="Q28" s="95"/>
    </row>
    <row r="29" spans="1:18" x14ac:dyDescent="0.25">
      <c r="A29" s="65" t="s">
        <v>29</v>
      </c>
      <c r="B29">
        <f>'Table 1 Demographics'!D66</f>
        <v>0.62419999999999998</v>
      </c>
      <c r="C29">
        <f>'Table 1 Demographics'!R66</f>
        <v>0.61880000000000002</v>
      </c>
      <c r="D29">
        <f>'Table 1 Demographics'!B66</f>
        <v>11863</v>
      </c>
      <c r="E29">
        <f>'Table 1 Demographics'!P66</f>
        <v>12451</v>
      </c>
      <c r="F29" s="95">
        <v>7.0000000000000001E-3</v>
      </c>
      <c r="G29" s="95">
        <v>6.0000000000000001E-3</v>
      </c>
      <c r="H29" s="86">
        <f t="shared" si="0"/>
        <v>1.5741823371841071</v>
      </c>
      <c r="I29" s="87">
        <f t="shared" si="1"/>
        <v>1.3784841231943401</v>
      </c>
      <c r="J29" s="88">
        <f t="shared" si="2"/>
        <v>4787.2318367346943</v>
      </c>
      <c r="K29" s="89">
        <f t="shared" si="3"/>
        <v>6552.4044444444426</v>
      </c>
      <c r="L29" s="90">
        <f t="shared" si="4"/>
        <v>5.3999999999999604E-3</v>
      </c>
      <c r="M29" s="91">
        <f t="shared" si="5"/>
        <v>9.2195444572928872E-3</v>
      </c>
      <c r="N29" s="92">
        <f t="shared" si="6"/>
        <v>0.58571223611036738</v>
      </c>
      <c r="O29" s="93">
        <f t="shared" si="7"/>
        <v>0.55806890994607894</v>
      </c>
      <c r="P29" s="94" t="str">
        <f t="shared" si="8"/>
        <v>No Change</v>
      </c>
      <c r="Q29" s="95"/>
      <c r="R29" s="95"/>
    </row>
    <row r="30" spans="1:18" x14ac:dyDescent="0.25">
      <c r="A30" s="65" t="s">
        <v>30</v>
      </c>
      <c r="B30">
        <f>'Table 1 Demographics'!D67</f>
        <v>0.60619999999999996</v>
      </c>
      <c r="C30">
        <f>'Table 1 Demographics'!R67</f>
        <v>0.60340000000000005</v>
      </c>
      <c r="D30">
        <f>'Table 1 Demographics'!B67</f>
        <v>13312</v>
      </c>
      <c r="E30">
        <f>'Table 1 Demographics'!P67</f>
        <v>13385</v>
      </c>
      <c r="F30" s="95">
        <v>6.0000000000000001E-3</v>
      </c>
      <c r="G30" s="95">
        <v>6.0000000000000001E-3</v>
      </c>
      <c r="H30" s="86">
        <f t="shared" si="0"/>
        <v>1.4168604672790861</v>
      </c>
      <c r="I30" s="87">
        <f t="shared" si="1"/>
        <v>1.41899684644919</v>
      </c>
      <c r="J30" s="88">
        <f t="shared" si="2"/>
        <v>6631.1544444444435</v>
      </c>
      <c r="K30" s="89">
        <f t="shared" si="3"/>
        <v>6647.4566666666651</v>
      </c>
      <c r="L30" s="90">
        <f t="shared" si="4"/>
        <v>2.7999999999999137E-3</v>
      </c>
      <c r="M30" s="91">
        <f t="shared" si="5"/>
        <v>8.4852813742385715E-3</v>
      </c>
      <c r="N30" s="92">
        <f t="shared" si="6"/>
        <v>0.32998316455371196</v>
      </c>
      <c r="O30" s="93">
        <f t="shared" si="7"/>
        <v>0.74141268304002361</v>
      </c>
      <c r="P30" s="94" t="str">
        <f t="shared" si="8"/>
        <v>No Change</v>
      </c>
      <c r="Q30" s="95"/>
      <c r="R30" s="95"/>
    </row>
    <row r="31" spans="1:18" x14ac:dyDescent="0.25">
      <c r="A31" s="65" t="s">
        <v>31</v>
      </c>
      <c r="B31">
        <f>'Table 1 Demographics'!D68</f>
        <v>0.55879999999999996</v>
      </c>
      <c r="C31">
        <f>'Table 1 Demographics'!R68</f>
        <v>0.55410000000000004</v>
      </c>
      <c r="D31">
        <f>'Table 1 Demographics'!B68</f>
        <v>18761</v>
      </c>
      <c r="E31">
        <f>'Table 1 Demographics'!P68</f>
        <v>18995</v>
      </c>
      <c r="F31" s="95">
        <v>5.0000000000000001E-3</v>
      </c>
      <c r="G31" s="95">
        <v>5.0000000000000001E-3</v>
      </c>
      <c r="H31" s="86">
        <f t="shared" si="0"/>
        <v>1.3792787506340802</v>
      </c>
      <c r="I31" s="87">
        <f t="shared" si="1"/>
        <v>1.3863626260328521</v>
      </c>
      <c r="J31" s="88">
        <f t="shared" si="2"/>
        <v>9861.7023999999983</v>
      </c>
      <c r="K31" s="89">
        <f t="shared" si="3"/>
        <v>9882.9275999999991</v>
      </c>
      <c r="L31" s="90">
        <f t="shared" si="4"/>
        <v>4.6999999999999265E-3</v>
      </c>
      <c r="M31" s="91">
        <f t="shared" si="5"/>
        <v>7.0710678118654762E-3</v>
      </c>
      <c r="N31" s="92">
        <f t="shared" si="6"/>
        <v>0.66468037431534421</v>
      </c>
      <c r="O31" s="93">
        <f t="shared" si="7"/>
        <v>0.50625494911392455</v>
      </c>
      <c r="P31" s="94" t="str">
        <f t="shared" si="8"/>
        <v>No Change</v>
      </c>
      <c r="Q31" s="95"/>
      <c r="R31" s="95"/>
    </row>
    <row r="32" spans="1:18" x14ac:dyDescent="0.25">
      <c r="A32" s="65" t="s">
        <v>32</v>
      </c>
      <c r="B32">
        <f>'Table 1 Demographics'!D69</f>
        <v>0.50800000000000001</v>
      </c>
      <c r="C32">
        <f>'Table 1 Demographics'!R69</f>
        <v>0.48649999999999999</v>
      </c>
      <c r="D32">
        <f>'Table 1 Demographics'!B69</f>
        <v>4003</v>
      </c>
      <c r="E32">
        <f>'Table 1 Demographics'!P69</f>
        <v>4095</v>
      </c>
      <c r="F32" s="95">
        <v>1.0999999999999999E-2</v>
      </c>
      <c r="G32" s="95">
        <v>0.01</v>
      </c>
      <c r="H32" s="86">
        <f t="shared" si="0"/>
        <v>1.3921020489595464</v>
      </c>
      <c r="I32" s="87">
        <f t="shared" si="1"/>
        <v>1.280310498721078</v>
      </c>
      <c r="J32" s="88">
        <f t="shared" si="2"/>
        <v>2065.5867768595044</v>
      </c>
      <c r="K32" s="89">
        <f t="shared" si="3"/>
        <v>2498.1775000000002</v>
      </c>
      <c r="L32" s="90">
        <f t="shared" si="4"/>
        <v>2.1500000000000019E-2</v>
      </c>
      <c r="M32" s="91">
        <f t="shared" si="5"/>
        <v>1.4866068747318505E-2</v>
      </c>
      <c r="N32" s="92">
        <f t="shared" si="6"/>
        <v>1.4462465070920731</v>
      </c>
      <c r="O32" s="93">
        <f t="shared" si="7"/>
        <v>0.14810807358577649</v>
      </c>
      <c r="P32" s="94" t="str">
        <f t="shared" si="8"/>
        <v>No Change</v>
      </c>
      <c r="Q32" s="95"/>
      <c r="R32" s="95"/>
    </row>
    <row r="33" spans="1:18" x14ac:dyDescent="0.25">
      <c r="A33" s="65" t="s">
        <v>33</v>
      </c>
      <c r="B33">
        <f>'Table 1 Demographics'!D70</f>
        <v>0.71730000000000005</v>
      </c>
      <c r="C33">
        <f>'Table 1 Demographics'!R70</f>
        <v>0.69940000000000002</v>
      </c>
      <c r="D33">
        <f>'Table 1 Demographics'!B70</f>
        <v>14783</v>
      </c>
      <c r="E33">
        <f>'Table 1 Demographics'!P70</f>
        <v>13030</v>
      </c>
      <c r="F33" s="95">
        <v>6.0000000000000001E-3</v>
      </c>
      <c r="G33" s="95">
        <v>6.0000000000000001E-3</v>
      </c>
      <c r="H33" s="86">
        <f t="shared" si="0"/>
        <v>1.6200156841356348</v>
      </c>
      <c r="I33" s="87">
        <f t="shared" si="1"/>
        <v>1.4937095447425996</v>
      </c>
      <c r="J33" s="88">
        <f t="shared" si="2"/>
        <v>5632.7974999999988</v>
      </c>
      <c r="K33" s="89">
        <f t="shared" si="3"/>
        <v>5839.99</v>
      </c>
      <c r="L33" s="90">
        <f t="shared" si="4"/>
        <v>1.7900000000000027E-2</v>
      </c>
      <c r="M33" s="91">
        <f t="shared" si="5"/>
        <v>8.4852813742385697E-3</v>
      </c>
      <c r="N33" s="92">
        <f t="shared" si="6"/>
        <v>2.10953523053987</v>
      </c>
      <c r="O33" s="93">
        <f t="shared" si="7"/>
        <v>3.4898408350787502E-2</v>
      </c>
      <c r="P33" s="94" t="str">
        <f t="shared" si="8"/>
        <v>Significant decrease</v>
      </c>
      <c r="Q33" s="95"/>
      <c r="R33" s="95"/>
    </row>
    <row r="34" spans="1:18" x14ac:dyDescent="0.25">
      <c r="A34" s="65"/>
      <c r="B34">
        <f>'Table 1 Demographics'!D71</f>
        <v>0</v>
      </c>
      <c r="C34">
        <f>'Table 1 Demographics'!R71</f>
        <v>0</v>
      </c>
      <c r="D34">
        <f>'Table 1 Demographics'!B71</f>
        <v>0</v>
      </c>
      <c r="E34">
        <f>'Table 1 Demographics'!P71</f>
        <v>0</v>
      </c>
      <c r="H34" s="86" t="str">
        <f t="shared" si="0"/>
        <v/>
      </c>
      <c r="I34" s="87">
        <f t="shared" si="1"/>
        <v>-2</v>
      </c>
      <c r="J34" s="88" t="str">
        <f t="shared" si="2"/>
        <v/>
      </c>
      <c r="K34" s="89">
        <f t="shared" si="3"/>
        <v>0</v>
      </c>
      <c r="L34" s="90">
        <f t="shared" si="4"/>
        <v>0</v>
      </c>
      <c r="M34" s="91" t="str">
        <f t="shared" si="5"/>
        <v/>
      </c>
      <c r="N34" s="92" t="str">
        <f t="shared" si="6"/>
        <v/>
      </c>
      <c r="O34" s="93" t="str">
        <f t="shared" si="7"/>
        <v/>
      </c>
      <c r="P34" s="94" t="str">
        <f t="shared" si="8"/>
        <v>No Change</v>
      </c>
      <c r="Q34" s="95"/>
      <c r="R34" s="95"/>
    </row>
    <row r="35" spans="1:18" x14ac:dyDescent="0.25">
      <c r="A35" s="57" t="s">
        <v>96</v>
      </c>
      <c r="B35">
        <f>'Table 1 Demographics'!D72</f>
        <v>0</v>
      </c>
      <c r="C35">
        <f>'Table 1 Demographics'!R72</f>
        <v>0</v>
      </c>
      <c r="D35">
        <f>'Table 1 Demographics'!B72</f>
        <v>0</v>
      </c>
      <c r="E35">
        <f>'Table 1 Demographics'!P72</f>
        <v>0</v>
      </c>
      <c r="H35" s="86" t="str">
        <f t="shared" si="0"/>
        <v/>
      </c>
      <c r="I35" s="87">
        <f t="shared" si="1"/>
        <v>-2</v>
      </c>
      <c r="J35" s="88" t="str">
        <f t="shared" si="2"/>
        <v/>
      </c>
      <c r="K35" s="89">
        <f t="shared" si="3"/>
        <v>0</v>
      </c>
      <c r="L35" s="90">
        <f t="shared" si="4"/>
        <v>0</v>
      </c>
      <c r="M35" s="91" t="str">
        <f t="shared" si="5"/>
        <v/>
      </c>
      <c r="N35" s="92" t="str">
        <f t="shared" si="6"/>
        <v/>
      </c>
      <c r="O35" s="93" t="str">
        <f t="shared" si="7"/>
        <v/>
      </c>
      <c r="P35" s="94" t="str">
        <f t="shared" si="8"/>
        <v>No Change</v>
      </c>
      <c r="Q35" s="95"/>
      <c r="R35" s="95"/>
    </row>
    <row r="36" spans="1:18" ht="24" x14ac:dyDescent="0.25">
      <c r="A36" s="65" t="s">
        <v>27</v>
      </c>
      <c r="B36">
        <f>'Table 1 Demographics'!D73</f>
        <v>0.71030000000000004</v>
      </c>
      <c r="C36">
        <f>'Table 1 Demographics'!R73</f>
        <v>0.71030000000000004</v>
      </c>
      <c r="D36">
        <f>'Table 1 Demographics'!B73</f>
        <v>95199</v>
      </c>
      <c r="E36">
        <f>'Table 1 Demographics'!P73</f>
        <v>95352</v>
      </c>
      <c r="H36" s="86">
        <f t="shared" si="0"/>
        <v>0</v>
      </c>
      <c r="I36" s="87">
        <f t="shared" si="1"/>
        <v>0</v>
      </c>
      <c r="J36" s="88" t="str">
        <f t="shared" si="2"/>
        <v/>
      </c>
      <c r="K36" s="89" t="str">
        <f t="shared" si="3"/>
        <v/>
      </c>
      <c r="L36" s="90">
        <f t="shared" si="4"/>
        <v>0</v>
      </c>
      <c r="M36" s="91" t="str">
        <f t="shared" si="5"/>
        <v/>
      </c>
      <c r="N36" s="92" t="str">
        <f t="shared" si="6"/>
        <v/>
      </c>
      <c r="O36" s="93" t="str">
        <f t="shared" si="7"/>
        <v/>
      </c>
      <c r="P36" s="94" t="str">
        <f t="shared" si="8"/>
        <v>No Change</v>
      </c>
      <c r="Q36" s="95"/>
      <c r="R36" s="95"/>
    </row>
    <row r="37" spans="1:18" ht="36" x14ac:dyDescent="0.25">
      <c r="A37" s="65" t="s">
        <v>34</v>
      </c>
      <c r="B37">
        <f>'Table 1 Demographics'!D74</f>
        <v>0.6159</v>
      </c>
      <c r="C37">
        <f>'Table 1 Demographics'!R74</f>
        <v>0.61380000000000001</v>
      </c>
      <c r="D37">
        <f>'Table 1 Demographics'!B74</f>
        <v>45047</v>
      </c>
      <c r="E37">
        <f>'Table 1 Demographics'!P74</f>
        <v>45857</v>
      </c>
      <c r="H37" s="86">
        <f t="shared" si="0"/>
        <v>0</v>
      </c>
      <c r="I37" s="87">
        <f t="shared" si="1"/>
        <v>0</v>
      </c>
      <c r="J37" s="88" t="str">
        <f t="shared" si="2"/>
        <v/>
      </c>
      <c r="K37" s="89" t="str">
        <f t="shared" si="3"/>
        <v/>
      </c>
      <c r="L37" s="90">
        <f t="shared" si="4"/>
        <v>2.0999999999999908E-3</v>
      </c>
      <c r="M37" s="91" t="str">
        <f t="shared" si="5"/>
        <v/>
      </c>
      <c r="N37" s="92" t="str">
        <f t="shared" si="6"/>
        <v/>
      </c>
      <c r="O37" s="93" t="str">
        <f t="shared" si="7"/>
        <v/>
      </c>
      <c r="P37" s="94" t="str">
        <f t="shared" si="8"/>
        <v>No Change</v>
      </c>
      <c r="Q37" s="95"/>
      <c r="R37" s="95"/>
    </row>
    <row r="38" spans="1:18" ht="24" x14ac:dyDescent="0.25">
      <c r="A38" s="65" t="s">
        <v>35</v>
      </c>
      <c r="B38">
        <f>'Table 1 Demographics'!D75</f>
        <v>0.54800000000000004</v>
      </c>
      <c r="C38">
        <f>'Table 1 Demographics'!R75</f>
        <v>0.53990000000000005</v>
      </c>
      <c r="D38">
        <f>'Table 1 Demographics'!B75</f>
        <v>22764</v>
      </c>
      <c r="E38">
        <f>'Table 1 Demographics'!P75</f>
        <v>23090</v>
      </c>
      <c r="H38" s="86">
        <f t="shared" si="0"/>
        <v>0</v>
      </c>
      <c r="I38" s="87">
        <f t="shared" si="1"/>
        <v>0</v>
      </c>
      <c r="J38" s="88" t="str">
        <f t="shared" si="2"/>
        <v/>
      </c>
      <c r="K38" s="89" t="str">
        <f t="shared" si="3"/>
        <v/>
      </c>
      <c r="L38" s="90">
        <f t="shared" si="4"/>
        <v>8.0999999999999961E-3</v>
      </c>
      <c r="M38" s="91" t="str">
        <f t="shared" si="5"/>
        <v/>
      </c>
      <c r="N38" s="92" t="str">
        <f t="shared" si="6"/>
        <v/>
      </c>
      <c r="O38" s="93" t="str">
        <f t="shared" si="7"/>
        <v/>
      </c>
      <c r="P38" s="94" t="str">
        <f t="shared" si="8"/>
        <v>No Change</v>
      </c>
      <c r="Q38" s="95"/>
      <c r="R38" s="95"/>
    </row>
    <row r="39" spans="1:18" x14ac:dyDescent="0.25">
      <c r="A39" s="65" t="s">
        <v>36</v>
      </c>
      <c r="B39">
        <f>'Table 1 Demographics'!D76</f>
        <v>0.71730000000000005</v>
      </c>
      <c r="C39">
        <f>'Table 1 Demographics'!R76</f>
        <v>0.69940000000000002</v>
      </c>
      <c r="D39">
        <f>'Table 1 Demographics'!B76</f>
        <v>14783</v>
      </c>
      <c r="E39">
        <f>'Table 1 Demographics'!P76</f>
        <v>13030</v>
      </c>
      <c r="H39" s="86">
        <f t="shared" si="0"/>
        <v>0</v>
      </c>
      <c r="I39" s="87">
        <f t="shared" si="1"/>
        <v>0</v>
      </c>
      <c r="J39" s="88" t="str">
        <f t="shared" si="2"/>
        <v/>
      </c>
      <c r="K39" s="89" t="str">
        <f t="shared" si="3"/>
        <v/>
      </c>
      <c r="L39" s="90">
        <f t="shared" si="4"/>
        <v>1.7900000000000027E-2</v>
      </c>
      <c r="M39" s="91" t="str">
        <f t="shared" si="5"/>
        <v/>
      </c>
      <c r="N39" s="92" t="str">
        <f t="shared" si="6"/>
        <v/>
      </c>
      <c r="O39" s="93" t="str">
        <f t="shared" si="7"/>
        <v/>
      </c>
      <c r="P39" s="94" t="str">
        <f t="shared" si="8"/>
        <v>No Change</v>
      </c>
      <c r="Q39" s="95"/>
      <c r="R39" s="95"/>
    </row>
    <row r="40" spans="1:18" x14ac:dyDescent="0.25">
      <c r="A40" s="65"/>
      <c r="B40">
        <f>'Table 1 Demographics'!D77</f>
        <v>0</v>
      </c>
      <c r="C40">
        <f>'Table 1 Demographics'!R77</f>
        <v>0</v>
      </c>
      <c r="D40">
        <f>'Table 1 Demographics'!B77</f>
        <v>0</v>
      </c>
      <c r="E40">
        <f>'Table 1 Demographics'!P77</f>
        <v>0</v>
      </c>
      <c r="H40" s="86" t="str">
        <f t="shared" si="0"/>
        <v/>
      </c>
      <c r="I40" s="87">
        <f t="shared" si="1"/>
        <v>-2</v>
      </c>
      <c r="J40" s="88" t="str">
        <f t="shared" si="2"/>
        <v/>
      </c>
      <c r="K40" s="89">
        <f t="shared" si="3"/>
        <v>0</v>
      </c>
      <c r="L40" s="90">
        <f t="shared" si="4"/>
        <v>0</v>
      </c>
      <c r="M40" s="91" t="str">
        <f t="shared" si="5"/>
        <v/>
      </c>
      <c r="N40" s="92" t="str">
        <f t="shared" si="6"/>
        <v/>
      </c>
      <c r="O40" s="93" t="str">
        <f t="shared" si="7"/>
        <v/>
      </c>
      <c r="P40" s="94" t="str">
        <f t="shared" si="8"/>
        <v>No Change</v>
      </c>
      <c r="Q40" s="95"/>
      <c r="R40" s="95"/>
    </row>
    <row r="41" spans="1:18" x14ac:dyDescent="0.25">
      <c r="A41" s="68" t="s">
        <v>106</v>
      </c>
      <c r="B41">
        <f>'Table 1 Demographics'!D78</f>
        <v>0</v>
      </c>
      <c r="C41">
        <f>'Table 1 Demographics'!R78</f>
        <v>0</v>
      </c>
      <c r="D41">
        <f>'Table 1 Demographics'!B78</f>
        <v>0</v>
      </c>
      <c r="E41">
        <f>'Table 1 Demographics'!P78</f>
        <v>0</v>
      </c>
      <c r="H41" s="86" t="str">
        <f t="shared" si="0"/>
        <v/>
      </c>
      <c r="I41" s="87">
        <f t="shared" si="1"/>
        <v>-2</v>
      </c>
      <c r="J41" s="88" t="str">
        <f t="shared" si="2"/>
        <v/>
      </c>
      <c r="K41" s="89">
        <f t="shared" si="3"/>
        <v>0</v>
      </c>
      <c r="L41" s="90">
        <f t="shared" si="4"/>
        <v>0</v>
      </c>
      <c r="M41" s="91" t="str">
        <f t="shared" si="5"/>
        <v/>
      </c>
      <c r="N41" s="92" t="str">
        <f t="shared" si="6"/>
        <v/>
      </c>
      <c r="O41" s="93" t="str">
        <f t="shared" si="7"/>
        <v/>
      </c>
      <c r="P41" s="94" t="str">
        <f t="shared" si="8"/>
        <v>No Change</v>
      </c>
      <c r="Q41" s="95"/>
      <c r="R41" s="95"/>
    </row>
    <row r="42" spans="1:18" x14ac:dyDescent="0.25">
      <c r="A42" s="69" t="s">
        <v>107</v>
      </c>
      <c r="B42">
        <f>'Table 1 Demographics'!D79</f>
        <v>0.67030000000000001</v>
      </c>
      <c r="C42">
        <f>'Table 1 Demographics'!R79</f>
        <v>0.66869999999999996</v>
      </c>
      <c r="D42">
        <f>'Table 1 Demographics'!B79</f>
        <v>105154</v>
      </c>
      <c r="E42">
        <f>'Table 1 Demographics'!P79</f>
        <v>105272</v>
      </c>
      <c r="G42" s="95">
        <v>2E-3</v>
      </c>
      <c r="H42" s="86">
        <f t="shared" si="0"/>
        <v>0</v>
      </c>
      <c r="I42" s="87">
        <f t="shared" si="1"/>
        <v>1.378669135521758</v>
      </c>
      <c r="J42" s="88" t="str">
        <f t="shared" si="2"/>
        <v/>
      </c>
      <c r="K42" s="89">
        <f t="shared" si="3"/>
        <v>55385.077499999992</v>
      </c>
      <c r="L42" s="90">
        <f t="shared" si="4"/>
        <v>1.6000000000000458E-3</v>
      </c>
      <c r="M42" s="91" t="str">
        <f t="shared" si="5"/>
        <v/>
      </c>
      <c r="N42" s="92" t="str">
        <f t="shared" si="6"/>
        <v/>
      </c>
      <c r="O42" s="93" t="str">
        <f t="shared" si="7"/>
        <v/>
      </c>
      <c r="P42" s="94" t="str">
        <f t="shared" si="8"/>
        <v>No Change</v>
      </c>
      <c r="Q42" s="95"/>
      <c r="R42" s="95"/>
    </row>
    <row r="43" spans="1:18" x14ac:dyDescent="0.25">
      <c r="A43" s="69" t="s">
        <v>37</v>
      </c>
      <c r="B43">
        <f>'Table 1 Demographics'!D80</f>
        <v>0.56640000000000001</v>
      </c>
      <c r="C43">
        <f>'Table 1 Demographics'!R80</f>
        <v>0.55120000000000002</v>
      </c>
      <c r="D43">
        <f>'Table 1 Demographics'!B80</f>
        <v>5277</v>
      </c>
      <c r="E43">
        <f>'Table 1 Demographics'!P80</f>
        <v>5175</v>
      </c>
      <c r="G43" s="95">
        <v>0.01</v>
      </c>
      <c r="H43" s="86">
        <f t="shared" si="0"/>
        <v>0</v>
      </c>
      <c r="I43" s="87">
        <f t="shared" si="1"/>
        <v>1.446352492978255</v>
      </c>
      <c r="J43" s="88" t="str">
        <f t="shared" si="2"/>
        <v/>
      </c>
      <c r="K43" s="89">
        <f t="shared" si="3"/>
        <v>2473.7856000000002</v>
      </c>
      <c r="L43" s="90">
        <f t="shared" si="4"/>
        <v>1.5199999999999991E-2</v>
      </c>
      <c r="M43" s="91" t="str">
        <f t="shared" si="5"/>
        <v/>
      </c>
      <c r="N43" s="92" t="str">
        <f t="shared" si="6"/>
        <v/>
      </c>
      <c r="O43" s="93" t="str">
        <f t="shared" si="7"/>
        <v/>
      </c>
      <c r="P43" s="94" t="str">
        <f t="shared" si="8"/>
        <v>No Change</v>
      </c>
      <c r="Q43" s="95"/>
      <c r="R43" s="95"/>
    </row>
    <row r="44" spans="1:18" x14ac:dyDescent="0.25">
      <c r="A44" s="69" t="s">
        <v>108</v>
      </c>
      <c r="B44">
        <f>'Table 1 Demographics'!D81</f>
        <v>0.47770000000000001</v>
      </c>
      <c r="C44">
        <f>'Table 1 Demographics'!R81</f>
        <v>0.48899999999999999</v>
      </c>
      <c r="D44">
        <f>'Table 1 Demographics'!B81</f>
        <v>59002</v>
      </c>
      <c r="E44">
        <f>'Table 1 Demographics'!P81</f>
        <v>57110</v>
      </c>
      <c r="G44" s="95">
        <v>3.0000000000000001E-3</v>
      </c>
      <c r="H44" s="86">
        <f t="shared" si="0"/>
        <v>0</v>
      </c>
      <c r="I44" s="87">
        <f t="shared" si="1"/>
        <v>1.4342090386321595</v>
      </c>
      <c r="J44" s="88" t="str">
        <f t="shared" si="2"/>
        <v/>
      </c>
      <c r="K44" s="89">
        <f t="shared" si="3"/>
        <v>27764.333333333328</v>
      </c>
      <c r="L44" s="90">
        <f t="shared" si="4"/>
        <v>-1.1299999999999977E-2</v>
      </c>
      <c r="M44" s="91" t="str">
        <f t="shared" si="5"/>
        <v/>
      </c>
      <c r="N44" s="92" t="str">
        <f t="shared" si="6"/>
        <v/>
      </c>
      <c r="O44" s="93" t="str">
        <f t="shared" si="7"/>
        <v/>
      </c>
      <c r="P44" s="94" t="str">
        <f t="shared" si="8"/>
        <v>No Change</v>
      </c>
      <c r="Q44" s="95"/>
      <c r="R44" s="95"/>
    </row>
    <row r="45" spans="1:18" x14ac:dyDescent="0.25">
      <c r="A45" s="69" t="s">
        <v>38</v>
      </c>
      <c r="B45">
        <f>'Table 1 Demographics'!D82</f>
        <v>0.5907</v>
      </c>
      <c r="C45">
        <f>'Table 1 Demographics'!R82</f>
        <v>0.57020000000000004</v>
      </c>
      <c r="D45">
        <f>'Table 1 Demographics'!B82</f>
        <v>7021</v>
      </c>
      <c r="E45">
        <f>'Table 1 Demographics'!P82</f>
        <v>6715</v>
      </c>
      <c r="G45" s="95">
        <v>8.9999999999999993E-3</v>
      </c>
      <c r="H45" s="86">
        <f t="shared" si="0"/>
        <v>0</v>
      </c>
      <c r="I45" s="87">
        <f t="shared" si="1"/>
        <v>1.4897682209851268</v>
      </c>
      <c r="J45" s="88" t="str">
        <f t="shared" si="2"/>
        <v/>
      </c>
      <c r="K45" s="89">
        <f t="shared" si="3"/>
        <v>3025.5797530864202</v>
      </c>
      <c r="L45" s="90">
        <f t="shared" si="4"/>
        <v>2.0499999999999963E-2</v>
      </c>
      <c r="M45" s="91" t="str">
        <f t="shared" si="5"/>
        <v/>
      </c>
      <c r="N45" s="92" t="str">
        <f t="shared" si="6"/>
        <v/>
      </c>
      <c r="O45" s="93" t="str">
        <f t="shared" si="7"/>
        <v/>
      </c>
      <c r="P45" s="94" t="str">
        <f t="shared" si="8"/>
        <v>No Change</v>
      </c>
      <c r="Q45" s="95"/>
      <c r="R45" s="95"/>
    </row>
    <row r="46" spans="1:18" x14ac:dyDescent="0.25">
      <c r="A46" s="69" t="s">
        <v>39</v>
      </c>
      <c r="B46">
        <f>'Table 1 Demographics'!D83</f>
        <v>0.35160000000000002</v>
      </c>
      <c r="C46">
        <f>'Table 1 Demographics'!R83</f>
        <v>0.34760000000000002</v>
      </c>
      <c r="D46">
        <f>'Table 1 Demographics'!B83</f>
        <v>5052</v>
      </c>
      <c r="E46">
        <f>'Table 1 Demographics'!P83</f>
        <v>4713</v>
      </c>
      <c r="G46" s="95">
        <v>0.01</v>
      </c>
      <c r="H46" s="86">
        <f t="shared" si="0"/>
        <v>0</v>
      </c>
      <c r="I46" s="87">
        <f t="shared" si="1"/>
        <v>1.441623522079817</v>
      </c>
      <c r="J46" s="88" t="str">
        <f t="shared" si="2"/>
        <v/>
      </c>
      <c r="K46" s="89">
        <f t="shared" si="3"/>
        <v>2267.7424000000001</v>
      </c>
      <c r="L46" s="90">
        <f t="shared" si="4"/>
        <v>4.0000000000000036E-3</v>
      </c>
      <c r="M46" s="91" t="str">
        <f t="shared" si="5"/>
        <v/>
      </c>
      <c r="N46" s="92" t="str">
        <f t="shared" si="6"/>
        <v/>
      </c>
      <c r="O46" s="93" t="str">
        <f t="shared" si="7"/>
        <v/>
      </c>
      <c r="P46" s="94" t="str">
        <f t="shared" si="8"/>
        <v>No Change</v>
      </c>
      <c r="Q46" s="95"/>
      <c r="R46" s="95"/>
    </row>
    <row r="47" spans="1:18" x14ac:dyDescent="0.25">
      <c r="A47" s="69" t="s">
        <v>109</v>
      </c>
      <c r="B47">
        <f>'Table 1 Demographics'!D84</f>
        <v>0.78820000000000001</v>
      </c>
      <c r="C47">
        <f>'Table 1 Demographics'!R84</f>
        <v>0.76580000000000004</v>
      </c>
      <c r="D47">
        <f>'Table 1 Demographics'!B84</f>
        <v>7543</v>
      </c>
      <c r="E47">
        <f>'Table 1 Demographics'!P84</f>
        <v>7532</v>
      </c>
      <c r="G47" s="95">
        <v>6.0000000000000001E-3</v>
      </c>
      <c r="H47" s="86">
        <f t="shared" si="0"/>
        <v>0</v>
      </c>
      <c r="I47" s="87">
        <f t="shared" si="1"/>
        <v>1.2295757227355943</v>
      </c>
      <c r="J47" s="88" t="str">
        <f t="shared" si="2"/>
        <v/>
      </c>
      <c r="K47" s="89">
        <f t="shared" si="3"/>
        <v>4981.9544444444446</v>
      </c>
      <c r="L47" s="90">
        <f t="shared" si="4"/>
        <v>2.2399999999999975E-2</v>
      </c>
      <c r="M47" s="91" t="str">
        <f t="shared" si="5"/>
        <v/>
      </c>
      <c r="N47" s="92" t="str">
        <f t="shared" si="6"/>
        <v/>
      </c>
      <c r="O47" s="93" t="str">
        <f t="shared" si="7"/>
        <v/>
      </c>
      <c r="P47" s="94" t="str">
        <f t="shared" si="8"/>
        <v>No Change</v>
      </c>
      <c r="Q47" s="95"/>
      <c r="R47" s="95"/>
    </row>
    <row r="48" spans="1:18" x14ac:dyDescent="0.25">
      <c r="A48" s="70" t="s">
        <v>110</v>
      </c>
      <c r="B48">
        <f>'Table 1 Demographics'!D85</f>
        <v>0.55769999999999997</v>
      </c>
      <c r="C48">
        <f>'Table 1 Demographics'!R85</f>
        <v>0.55030000000000001</v>
      </c>
      <c r="D48">
        <f>'Table 1 Demographics'!B85</f>
        <v>5248</v>
      </c>
      <c r="E48">
        <f>'Table 1 Demographics'!P85</f>
        <v>5120</v>
      </c>
      <c r="G48" s="95">
        <v>0.01</v>
      </c>
      <c r="H48" s="86">
        <f t="shared" si="0"/>
        <v>0</v>
      </c>
      <c r="I48" s="87">
        <f t="shared" si="1"/>
        <v>1.438380478677461</v>
      </c>
      <c r="J48" s="88" t="str">
        <f t="shared" si="2"/>
        <v/>
      </c>
      <c r="K48" s="89">
        <f t="shared" si="3"/>
        <v>2474.6990999999994</v>
      </c>
      <c r="L48" s="90">
        <f t="shared" si="4"/>
        <v>7.3999999999999622E-3</v>
      </c>
      <c r="M48" s="91" t="str">
        <f t="shared" si="5"/>
        <v/>
      </c>
      <c r="N48" s="92" t="str">
        <f t="shared" si="6"/>
        <v/>
      </c>
      <c r="O48" s="93" t="str">
        <f t="shared" si="7"/>
        <v/>
      </c>
      <c r="P48" s="94" t="str">
        <f t="shared" si="8"/>
        <v>No Change</v>
      </c>
      <c r="Q48" s="95"/>
      <c r="R48" s="95"/>
    </row>
    <row r="49" spans="1:18" x14ac:dyDescent="0.25">
      <c r="A49" s="65"/>
      <c r="B49">
        <f>'Table 1 Demographics'!D43</f>
        <v>0</v>
      </c>
      <c r="C49">
        <f>'Table 1 Demographics'!R43</f>
        <v>0</v>
      </c>
      <c r="D49">
        <f>'Table 1 Demographics'!B43</f>
        <v>0</v>
      </c>
      <c r="E49">
        <f>'Table 1 Demographics'!P43</f>
        <v>0</v>
      </c>
      <c r="H49" s="86" t="str">
        <f t="shared" si="0"/>
        <v/>
      </c>
      <c r="I49" s="87">
        <f t="shared" si="1"/>
        <v>-2</v>
      </c>
      <c r="J49" s="88" t="str">
        <f t="shared" si="2"/>
        <v/>
      </c>
      <c r="K49" s="89">
        <f t="shared" si="3"/>
        <v>0</v>
      </c>
      <c r="L49" s="90">
        <f t="shared" si="4"/>
        <v>0</v>
      </c>
      <c r="M49" s="91" t="str">
        <f t="shared" si="5"/>
        <v/>
      </c>
      <c r="N49" s="92" t="str">
        <f t="shared" si="6"/>
        <v/>
      </c>
      <c r="O49" s="93" t="str">
        <f t="shared" si="7"/>
        <v/>
      </c>
      <c r="P49" s="94" t="str">
        <f t="shared" si="8"/>
        <v>No Change</v>
      </c>
      <c r="Q49" s="95"/>
      <c r="R49" s="95"/>
    </row>
    <row r="50" spans="1:18" x14ac:dyDescent="0.25">
      <c r="A50" s="66" t="s">
        <v>102</v>
      </c>
      <c r="B50">
        <f>'Table 1 Demographics'!D44</f>
        <v>0</v>
      </c>
      <c r="C50">
        <f>'Table 1 Demographics'!R44</f>
        <v>0</v>
      </c>
      <c r="D50">
        <f>'Table 1 Demographics'!B44</f>
        <v>0</v>
      </c>
      <c r="E50">
        <f>'Table 1 Demographics'!P44</f>
        <v>0</v>
      </c>
      <c r="H50" s="86" t="str">
        <f t="shared" si="0"/>
        <v/>
      </c>
      <c r="I50" s="87">
        <f t="shared" si="1"/>
        <v>-2</v>
      </c>
      <c r="J50" s="88" t="str">
        <f t="shared" si="2"/>
        <v/>
      </c>
      <c r="K50" s="89">
        <f t="shared" si="3"/>
        <v>0</v>
      </c>
      <c r="L50" s="90">
        <f t="shared" si="4"/>
        <v>0</v>
      </c>
      <c r="M50" s="91" t="str">
        <f t="shared" si="5"/>
        <v/>
      </c>
      <c r="N50" s="92" t="str">
        <f t="shared" si="6"/>
        <v/>
      </c>
      <c r="O50" s="93" t="str">
        <f t="shared" si="7"/>
        <v/>
      </c>
      <c r="P50" s="94" t="str">
        <f t="shared" si="8"/>
        <v>No Change</v>
      </c>
      <c r="Q50" s="95"/>
      <c r="R50" s="95"/>
    </row>
    <row r="51" spans="1:18" x14ac:dyDescent="0.25">
      <c r="A51" s="69" t="s">
        <v>103</v>
      </c>
      <c r="B51">
        <f>'Table 1 Demographics'!D45</f>
        <v>0.62809999999999999</v>
      </c>
      <c r="C51">
        <f>'Table 1 Demographics'!R45</f>
        <v>0.62880000000000003</v>
      </c>
      <c r="D51">
        <f>'Table 1 Demographics'!B45</f>
        <v>167292</v>
      </c>
      <c r="E51">
        <f>'Table 1 Demographics'!P45</f>
        <v>163434</v>
      </c>
      <c r="H51" s="86">
        <f t="shared" si="0"/>
        <v>0</v>
      </c>
      <c r="I51" s="87">
        <f t="shared" si="1"/>
        <v>0</v>
      </c>
      <c r="J51" s="88" t="str">
        <f t="shared" si="2"/>
        <v/>
      </c>
      <c r="K51" s="89" t="str">
        <f t="shared" si="3"/>
        <v/>
      </c>
      <c r="L51" s="90">
        <f t="shared" si="4"/>
        <v>-7.0000000000003393E-4</v>
      </c>
      <c r="M51" s="91" t="str">
        <f t="shared" si="5"/>
        <v/>
      </c>
      <c r="N51" s="92" t="str">
        <f t="shared" si="6"/>
        <v/>
      </c>
      <c r="O51" s="93" t="str">
        <f t="shared" si="7"/>
        <v/>
      </c>
      <c r="P51" s="94" t="str">
        <f t="shared" si="8"/>
        <v>No Change</v>
      </c>
      <c r="Q51" s="95"/>
      <c r="R51" s="95"/>
    </row>
    <row r="52" spans="1:18" x14ac:dyDescent="0.25">
      <c r="A52" s="69" t="s">
        <v>104</v>
      </c>
      <c r="B52">
        <f>'Table 1 Demographics'!D46</f>
        <v>0.65810000000000002</v>
      </c>
      <c r="C52">
        <f>'Table 1 Demographics'!R46</f>
        <v>0.65269999999999995</v>
      </c>
      <c r="D52">
        <f>'Table 1 Demographics'!B46</f>
        <v>9898</v>
      </c>
      <c r="E52">
        <f>'Table 1 Demographics'!P46</f>
        <v>10189</v>
      </c>
      <c r="H52" s="86">
        <f t="shared" si="0"/>
        <v>0</v>
      </c>
      <c r="I52" s="87">
        <f t="shared" si="1"/>
        <v>0</v>
      </c>
      <c r="J52" s="88" t="str">
        <f t="shared" si="2"/>
        <v/>
      </c>
      <c r="K52" s="89" t="str">
        <f t="shared" si="3"/>
        <v/>
      </c>
      <c r="L52" s="90">
        <f t="shared" si="4"/>
        <v>5.4000000000000714E-3</v>
      </c>
      <c r="M52" s="91" t="str">
        <f t="shared" si="5"/>
        <v/>
      </c>
      <c r="N52" s="92" t="str">
        <f t="shared" si="6"/>
        <v/>
      </c>
      <c r="O52" s="93" t="str">
        <f t="shared" si="7"/>
        <v/>
      </c>
      <c r="P52" s="94" t="str">
        <f t="shared" si="8"/>
        <v>No Change</v>
      </c>
      <c r="Q52" s="95"/>
      <c r="R52" s="95"/>
    </row>
    <row r="53" spans="1:18" x14ac:dyDescent="0.25">
      <c r="A53" s="69" t="s">
        <v>105</v>
      </c>
      <c r="B53">
        <f>'Table 1 Demographics'!D47</f>
        <v>0.55630000000000002</v>
      </c>
      <c r="C53">
        <f>'Table 1 Demographics'!R47</f>
        <v>0.5403</v>
      </c>
      <c r="D53">
        <f>'Table 1 Demographics'!B47</f>
        <v>7984</v>
      </c>
      <c r="E53">
        <f>'Table 1 Demographics'!P47</f>
        <v>8240</v>
      </c>
      <c r="H53" s="86">
        <f t="shared" si="0"/>
        <v>0</v>
      </c>
      <c r="I53" s="87">
        <f t="shared" si="1"/>
        <v>0</v>
      </c>
      <c r="J53" s="88" t="str">
        <f t="shared" si="2"/>
        <v/>
      </c>
      <c r="K53" s="89" t="str">
        <f t="shared" si="3"/>
        <v/>
      </c>
      <c r="L53" s="90">
        <f t="shared" si="4"/>
        <v>1.6000000000000014E-2</v>
      </c>
      <c r="M53" s="91" t="str">
        <f t="shared" si="5"/>
        <v/>
      </c>
      <c r="N53" s="92" t="str">
        <f t="shared" si="6"/>
        <v/>
      </c>
      <c r="O53" s="93" t="str">
        <f t="shared" si="7"/>
        <v/>
      </c>
      <c r="P53" s="94" t="str">
        <f t="shared" si="8"/>
        <v>No Change</v>
      </c>
      <c r="Q53" s="95"/>
      <c r="R53" s="95"/>
    </row>
    <row r="54" spans="1:18" x14ac:dyDescent="0.25">
      <c r="A54" s="69" t="s">
        <v>40</v>
      </c>
      <c r="B54">
        <f>'Table 1 Demographics'!D48</f>
        <v>0.5655</v>
      </c>
      <c r="C54">
        <f>'Table 1 Demographics'!R48</f>
        <v>0.55449999999999999</v>
      </c>
      <c r="D54">
        <f>'Table 1 Demographics'!B48</f>
        <v>2910</v>
      </c>
      <c r="E54">
        <f>'Table 1 Demographics'!P48</f>
        <v>2996</v>
      </c>
      <c r="H54" s="86">
        <f t="shared" si="0"/>
        <v>0</v>
      </c>
      <c r="I54" s="87">
        <f t="shared" si="1"/>
        <v>0</v>
      </c>
      <c r="J54" s="88" t="str">
        <f t="shared" si="2"/>
        <v/>
      </c>
      <c r="K54" s="89" t="str">
        <f t="shared" si="3"/>
        <v/>
      </c>
      <c r="L54" s="90">
        <f t="shared" si="4"/>
        <v>1.100000000000001E-2</v>
      </c>
      <c r="M54" s="91" t="str">
        <f t="shared" si="5"/>
        <v/>
      </c>
      <c r="N54" s="92" t="str">
        <f t="shared" si="6"/>
        <v/>
      </c>
      <c r="O54" s="93" t="str">
        <f t="shared" si="7"/>
        <v/>
      </c>
      <c r="P54" s="94" t="str">
        <f t="shared" si="8"/>
        <v>No Change</v>
      </c>
      <c r="Q54" s="95"/>
      <c r="R54" s="95"/>
    </row>
    <row r="55" spans="1:18" x14ac:dyDescent="0.25">
      <c r="A55" s="69" t="s">
        <v>41</v>
      </c>
      <c r="B55">
        <f>'Table 1 Demographics'!D49</f>
        <v>0.5605</v>
      </c>
      <c r="C55">
        <f>'Table 1 Demographics'!R49</f>
        <v>0.56259999999999999</v>
      </c>
      <c r="D55">
        <f>'Table 1 Demographics'!B49</f>
        <v>1057</v>
      </c>
      <c r="E55">
        <f>'Table 1 Demographics'!P49</f>
        <v>1061</v>
      </c>
      <c r="H55" s="86">
        <f t="shared" si="0"/>
        <v>0</v>
      </c>
      <c r="I55" s="87">
        <f t="shared" si="1"/>
        <v>0</v>
      </c>
      <c r="J55" s="88" t="str">
        <f t="shared" si="2"/>
        <v/>
      </c>
      <c r="K55" s="89" t="str">
        <f t="shared" si="3"/>
        <v/>
      </c>
      <c r="L55" s="90">
        <f t="shared" si="4"/>
        <v>-2.0999999999999908E-3</v>
      </c>
      <c r="M55" s="91" t="str">
        <f t="shared" si="5"/>
        <v/>
      </c>
      <c r="N55" s="92" t="str">
        <f t="shared" si="6"/>
        <v/>
      </c>
      <c r="O55" s="93" t="str">
        <f t="shared" si="7"/>
        <v/>
      </c>
      <c r="P55" s="94" t="str">
        <f t="shared" si="8"/>
        <v>No Change</v>
      </c>
      <c r="Q55" s="95"/>
      <c r="R55" s="95"/>
    </row>
    <row r="56" spans="1:18" x14ac:dyDescent="0.25">
      <c r="A56" s="69" t="s">
        <v>42</v>
      </c>
      <c r="B56">
        <f>'Table 1 Demographics'!D50</f>
        <v>0.70779999999999998</v>
      </c>
      <c r="C56">
        <f>'Table 1 Demographics'!R50</f>
        <v>0.71279999999999999</v>
      </c>
      <c r="D56">
        <f>'Table 1 Demographics'!B50</f>
        <v>1982</v>
      </c>
      <c r="E56">
        <f>'Table 1 Demographics'!P50</f>
        <v>2078</v>
      </c>
      <c r="H56" s="86">
        <f t="shared" si="0"/>
        <v>0</v>
      </c>
      <c r="I56" s="87">
        <f t="shared" si="1"/>
        <v>0</v>
      </c>
      <c r="J56" s="88" t="str">
        <f t="shared" si="2"/>
        <v/>
      </c>
      <c r="K56" s="89" t="str">
        <f t="shared" si="3"/>
        <v/>
      </c>
      <c r="L56" s="90">
        <f t="shared" si="4"/>
        <v>-5.0000000000000044E-3</v>
      </c>
      <c r="M56" s="91" t="str">
        <f t="shared" si="5"/>
        <v/>
      </c>
      <c r="N56" s="92" t="str">
        <f t="shared" si="6"/>
        <v/>
      </c>
      <c r="O56" s="93" t="str">
        <f t="shared" si="7"/>
        <v/>
      </c>
      <c r="P56" s="94" t="str">
        <f t="shared" si="8"/>
        <v>No Change</v>
      </c>
      <c r="Q56" s="95"/>
      <c r="R56" s="95"/>
    </row>
    <row r="57" spans="1:18" x14ac:dyDescent="0.25">
      <c r="A57" s="69" t="s">
        <v>43</v>
      </c>
      <c r="B57">
        <f>'Table 1 Demographics'!D51</f>
        <v>0.56810000000000005</v>
      </c>
      <c r="C57">
        <f>'Table 1 Demographics'!R51</f>
        <v>0.56589999999999996</v>
      </c>
      <c r="D57">
        <f>'Table 1 Demographics'!B51</f>
        <v>1500</v>
      </c>
      <c r="E57">
        <f>'Table 1 Demographics'!P51</f>
        <v>1475</v>
      </c>
      <c r="H57" s="86">
        <f t="shared" si="0"/>
        <v>0</v>
      </c>
      <c r="I57" s="87">
        <f t="shared" si="1"/>
        <v>0</v>
      </c>
      <c r="J57" s="88" t="str">
        <f t="shared" si="2"/>
        <v/>
      </c>
      <c r="K57" s="89" t="str">
        <f t="shared" si="3"/>
        <v/>
      </c>
      <c r="L57" s="90">
        <f t="shared" si="4"/>
        <v>2.2000000000000908E-3</v>
      </c>
      <c r="M57" s="91" t="str">
        <f t="shared" si="5"/>
        <v/>
      </c>
      <c r="N57" s="92" t="str">
        <f t="shared" si="6"/>
        <v/>
      </c>
      <c r="O57" s="93" t="str">
        <f t="shared" si="7"/>
        <v/>
      </c>
      <c r="P57" s="94" t="str">
        <f t="shared" si="8"/>
        <v>No Change</v>
      </c>
      <c r="Q57" s="95"/>
      <c r="R57" s="95"/>
    </row>
    <row r="58" spans="1:18" x14ac:dyDescent="0.25">
      <c r="A58" s="65"/>
      <c r="B58">
        <f>'Table 1 Demographics'!D36</f>
        <v>0</v>
      </c>
      <c r="C58">
        <f>'Table 1 Demographics'!R36</f>
        <v>0</v>
      </c>
      <c r="D58">
        <f>'Table 1 Demographics'!B36</f>
        <v>0</v>
      </c>
      <c r="E58">
        <f>'Table 1 Demographics'!P36</f>
        <v>0</v>
      </c>
      <c r="H58" s="86" t="str">
        <f t="shared" si="0"/>
        <v/>
      </c>
      <c r="I58" s="87">
        <f t="shared" si="1"/>
        <v>-2</v>
      </c>
      <c r="J58" s="88" t="str">
        <f t="shared" si="2"/>
        <v/>
      </c>
      <c r="K58" s="89">
        <f t="shared" si="3"/>
        <v>0</v>
      </c>
      <c r="L58" s="90">
        <f t="shared" si="4"/>
        <v>0</v>
      </c>
      <c r="M58" s="91" t="str">
        <f t="shared" si="5"/>
        <v/>
      </c>
      <c r="N58" s="92" t="str">
        <f t="shared" si="6"/>
        <v/>
      </c>
      <c r="O58" s="93" t="str">
        <f t="shared" si="7"/>
        <v/>
      </c>
      <c r="P58" s="94" t="str">
        <f t="shared" si="8"/>
        <v>No Change</v>
      </c>
      <c r="Q58" s="95"/>
      <c r="R58" s="95"/>
    </row>
    <row r="59" spans="1:18" x14ac:dyDescent="0.25">
      <c r="A59" s="38" t="s">
        <v>99</v>
      </c>
      <c r="B59">
        <f>'Table 1 Demographics'!D37</f>
        <v>0</v>
      </c>
      <c r="C59" t="e">
        <f>'Table 1 Demographics'!#REF!</f>
        <v>#REF!</v>
      </c>
      <c r="D59">
        <f>'Table 1 Demographics'!B37</f>
        <v>0</v>
      </c>
      <c r="E59">
        <f>'Table 1 Demographics'!P37</f>
        <v>0</v>
      </c>
      <c r="H59" s="86" t="str">
        <f t="shared" si="0"/>
        <v/>
      </c>
      <c r="I59" s="87">
        <f t="shared" si="1"/>
        <v>-2</v>
      </c>
      <c r="J59" s="88" t="str">
        <f t="shared" si="2"/>
        <v/>
      </c>
      <c r="K59" s="89">
        <f t="shared" si="3"/>
        <v>0</v>
      </c>
      <c r="L59" s="90" t="str">
        <f t="shared" si="4"/>
        <v/>
      </c>
      <c r="M59" s="91" t="str">
        <f t="shared" si="5"/>
        <v/>
      </c>
      <c r="N59" s="92" t="str">
        <f t="shared" si="6"/>
        <v/>
      </c>
      <c r="O59" s="93" t="str">
        <f t="shared" si="7"/>
        <v/>
      </c>
      <c r="P59" s="94" t="str">
        <f t="shared" si="8"/>
        <v>No Change</v>
      </c>
      <c r="Q59" s="95"/>
      <c r="R59" s="95"/>
    </row>
    <row r="60" spans="1:18" x14ac:dyDescent="0.25">
      <c r="A60" s="69" t="s">
        <v>100</v>
      </c>
      <c r="B60">
        <f>'Table 1 Demographics'!D38</f>
        <v>0.66710000000000003</v>
      </c>
      <c r="C60">
        <f>'Table 1 Demographics'!R39</f>
        <v>0.43619999999999998</v>
      </c>
      <c r="D60">
        <f>'Table 1 Demographics'!B38</f>
        <v>154418</v>
      </c>
      <c r="E60">
        <f>'Table 1 Demographics'!P38</f>
        <v>152648</v>
      </c>
      <c r="G60" s="95">
        <v>4.0000000000000001E-3</v>
      </c>
      <c r="H60" s="86">
        <f t="shared" si="0"/>
        <v>0</v>
      </c>
      <c r="I60" s="87">
        <f t="shared" si="1"/>
        <v>3.1513757168403074</v>
      </c>
      <c r="J60" s="88" t="str">
        <f t="shared" si="2"/>
        <v/>
      </c>
      <c r="K60" s="89">
        <f t="shared" si="3"/>
        <v>15370.597500000005</v>
      </c>
      <c r="L60" s="90">
        <f t="shared" si="4"/>
        <v>0.23090000000000005</v>
      </c>
      <c r="M60" s="91" t="str">
        <f t="shared" si="5"/>
        <v/>
      </c>
      <c r="N60" s="92" t="str">
        <f t="shared" si="6"/>
        <v/>
      </c>
      <c r="O60" s="93" t="str">
        <f t="shared" si="7"/>
        <v/>
      </c>
      <c r="P60" s="94" t="str">
        <f t="shared" si="8"/>
        <v>No Change</v>
      </c>
      <c r="Q60" s="95"/>
      <c r="R60" s="95"/>
    </row>
    <row r="61" spans="1:18" x14ac:dyDescent="0.25">
      <c r="A61" s="69" t="s">
        <v>101</v>
      </c>
      <c r="B61">
        <f>'Table 1 Demographics'!D39</f>
        <v>0.4365</v>
      </c>
      <c r="C61">
        <f>'Table 1 Demographics'!R38</f>
        <v>0.66390000000000005</v>
      </c>
      <c r="D61">
        <f>'Table 1 Demographics'!B39</f>
        <v>32602</v>
      </c>
      <c r="E61">
        <f>'Table 1 Demographics'!P39</f>
        <v>33115</v>
      </c>
      <c r="G61" s="95">
        <v>2E-3</v>
      </c>
      <c r="H61" s="86">
        <f t="shared" si="0"/>
        <v>0</v>
      </c>
      <c r="I61" s="87">
        <f t="shared" si="1"/>
        <v>0.77047186571646242</v>
      </c>
      <c r="J61" s="88" t="str">
        <f t="shared" si="2"/>
        <v/>
      </c>
      <c r="K61" s="89">
        <f t="shared" si="3"/>
        <v>55784.197499999995</v>
      </c>
      <c r="L61" s="90">
        <f t="shared" si="4"/>
        <v>-0.22740000000000005</v>
      </c>
      <c r="M61" s="91" t="str">
        <f t="shared" si="5"/>
        <v/>
      </c>
      <c r="N61" s="92" t="str">
        <f t="shared" si="6"/>
        <v/>
      </c>
      <c r="O61" s="93" t="str">
        <f t="shared" si="7"/>
        <v/>
      </c>
      <c r="P61" s="94" t="str">
        <f t="shared" si="8"/>
        <v>No Change</v>
      </c>
      <c r="Q61" s="95"/>
      <c r="R61" s="95"/>
    </row>
    <row r="62" spans="1:18" x14ac:dyDescent="0.25">
      <c r="A62" s="65" t="s">
        <v>44</v>
      </c>
      <c r="B62">
        <f>'Table 1 Demographics'!D40</f>
        <v>0.52429999999999999</v>
      </c>
      <c r="C62">
        <f>'Table 1 Demographics'!R40</f>
        <v>0.53120000000000001</v>
      </c>
      <c r="D62">
        <f>'Table 1 Demographics'!B40</f>
        <v>7605</v>
      </c>
      <c r="E62">
        <f>'Table 1 Demographics'!P40</f>
        <v>7804</v>
      </c>
      <c r="F62" s="98">
        <v>8.9999999999999993E-3</v>
      </c>
      <c r="G62" s="95">
        <v>8.0000000000000002E-3</v>
      </c>
      <c r="H62" s="86">
        <f t="shared" si="0"/>
        <v>1.5715768182417751</v>
      </c>
      <c r="I62" s="87">
        <f t="shared" si="1"/>
        <v>1.4162038890368147</v>
      </c>
      <c r="J62" s="88">
        <f t="shared" si="2"/>
        <v>3079.1297530864204</v>
      </c>
      <c r="K62" s="89">
        <f t="shared" si="3"/>
        <v>3891.04</v>
      </c>
      <c r="L62" s="90">
        <f t="shared" si="4"/>
        <v>-6.9000000000000172E-3</v>
      </c>
      <c r="M62" s="91">
        <f t="shared" si="5"/>
        <v>1.2041594578792296E-2</v>
      </c>
      <c r="N62" s="92">
        <f t="shared" si="6"/>
        <v>-0.57301381099080717</v>
      </c>
      <c r="O62" s="93">
        <f t="shared" si="7"/>
        <v>0.56663534277605176</v>
      </c>
      <c r="P62" s="94" t="str">
        <f t="shared" si="8"/>
        <v>No Change</v>
      </c>
      <c r="Q62" s="95"/>
      <c r="R62" s="95"/>
    </row>
    <row r="63" spans="1:18" x14ac:dyDescent="0.25">
      <c r="A63" s="65" t="s">
        <v>45</v>
      </c>
      <c r="B63">
        <f>'Table 1 Demographics'!D41</f>
        <v>0.4652</v>
      </c>
      <c r="C63">
        <f>'Table 1 Demographics'!R41</f>
        <v>0.45069999999999999</v>
      </c>
      <c r="D63">
        <f>'Table 1 Demographics'!B41</f>
        <v>8226</v>
      </c>
      <c r="E63">
        <f>'Table 1 Demographics'!P41</f>
        <v>8328</v>
      </c>
      <c r="F63" s="98">
        <v>8.0000000000000002E-3</v>
      </c>
      <c r="G63" s="95">
        <v>7.0000000000000001E-3</v>
      </c>
      <c r="H63" s="86">
        <f t="shared" si="0"/>
        <v>1.454684419288655</v>
      </c>
      <c r="I63" s="87">
        <f t="shared" si="1"/>
        <v>1.2838663604185985</v>
      </c>
      <c r="J63" s="88">
        <f t="shared" si="2"/>
        <v>3887.327499999999</v>
      </c>
      <c r="K63" s="89">
        <f t="shared" si="3"/>
        <v>5052.4389795918369</v>
      </c>
      <c r="L63" s="90">
        <f t="shared" si="4"/>
        <v>1.4500000000000013E-2</v>
      </c>
      <c r="M63" s="91">
        <f t="shared" si="5"/>
        <v>1.0630145812734649E-2</v>
      </c>
      <c r="N63" s="92">
        <f t="shared" si="6"/>
        <v>1.3640452591562173</v>
      </c>
      <c r="O63" s="93">
        <f t="shared" si="7"/>
        <v>0.172553321683657</v>
      </c>
      <c r="P63" s="94" t="str">
        <f t="shared" si="8"/>
        <v>No Change</v>
      </c>
      <c r="Q63" s="95"/>
      <c r="R63" s="95"/>
    </row>
    <row r="64" spans="1:18" x14ac:dyDescent="0.25">
      <c r="A64" s="65" t="s">
        <v>46</v>
      </c>
      <c r="B64">
        <f>'Table 1 Demographics'!D42</f>
        <v>0.36809999999999998</v>
      </c>
      <c r="C64">
        <f>'Table 1 Demographics'!R42</f>
        <v>0.36699999999999999</v>
      </c>
      <c r="D64">
        <f>'Table 1 Demographics'!B42</f>
        <v>15777</v>
      </c>
      <c r="E64">
        <f>'Table 1 Demographics'!P42</f>
        <v>16028</v>
      </c>
      <c r="F64" s="98">
        <v>6.0000000000000001E-3</v>
      </c>
      <c r="G64" s="95">
        <v>5.0000000000000001E-3</v>
      </c>
      <c r="H64" s="86">
        <f t="shared" si="0"/>
        <v>1.562630787733073</v>
      </c>
      <c r="I64" s="87">
        <f t="shared" si="1"/>
        <v>1.3133327798567125</v>
      </c>
      <c r="J64" s="88">
        <f t="shared" si="2"/>
        <v>6461.1775000000007</v>
      </c>
      <c r="K64" s="89">
        <f t="shared" si="3"/>
        <v>9292.4399999999987</v>
      </c>
      <c r="L64" s="90">
        <f t="shared" si="4"/>
        <v>1.0999999999999899E-3</v>
      </c>
      <c r="M64" s="91">
        <f t="shared" si="5"/>
        <v>7.8102496759066536E-3</v>
      </c>
      <c r="N64" s="92">
        <f t="shared" si="6"/>
        <v>0.1408405679261843</v>
      </c>
      <c r="O64" s="93">
        <f t="shared" si="7"/>
        <v>0.88799589389737621</v>
      </c>
      <c r="P64" s="94" t="str">
        <f t="shared" si="8"/>
        <v>No Change</v>
      </c>
      <c r="Q64" s="95"/>
      <c r="R64" s="95"/>
    </row>
    <row r="65" spans="1:16" x14ac:dyDescent="0.25">
      <c r="A65" s="65"/>
      <c r="B65" t="e">
        <f>'Table 1 Demographics'!#REF!</f>
        <v>#REF!</v>
      </c>
      <c r="C65" t="e">
        <f>'Table 1 Demographics'!#REF!</f>
        <v>#REF!</v>
      </c>
      <c r="D65" t="e">
        <f>'Table 1 Demographics'!#REF!</f>
        <v>#REF!</v>
      </c>
      <c r="E65" t="e">
        <f>'Table 1 Demographics'!#REF!</f>
        <v>#REF!</v>
      </c>
      <c r="H65" s="86" t="str">
        <f t="shared" ref="H65:H99" si="9">IFERROR(F65/(B65*(1-B65)/D65)^0.5,"")</f>
        <v/>
      </c>
      <c r="I65" s="87">
        <f t="shared" ref="I65:I99" si="10">IFERROR(G65/(C65*(1-C65)/E65)^0.5,-2)</f>
        <v>-2</v>
      </c>
      <c r="J65" s="88" t="str">
        <f t="shared" ref="J65:J99" si="11">IFERROR(D65/(H65^2),"")</f>
        <v/>
      </c>
      <c r="K65" s="89" t="str">
        <f t="shared" ref="K65:K99" si="12">IFERROR(E65/(I65^2),"")</f>
        <v/>
      </c>
      <c r="L65" s="90" t="str">
        <f t="shared" ref="L65:L99" si="13">IFERROR(B65-C65,"")</f>
        <v/>
      </c>
      <c r="M65" s="91" t="str">
        <f t="shared" ref="M65:M99" si="14">IFERROR((B65*(1-B65)/J65+C65*(1-C65)/K65)^0.5,"")</f>
        <v/>
      </c>
      <c r="N65" s="92" t="str">
        <f t="shared" ref="N65:N99" si="15">IFERROR(L65/M65,"")</f>
        <v/>
      </c>
      <c r="O65" s="93" t="str">
        <f t="shared" si="7"/>
        <v/>
      </c>
      <c r="P65" s="94" t="e">
        <f t="shared" ref="P65:P99" si="16">IF(B65="","",IF(AND(O65&lt;=0.05,L65&lt;0),"Significant increase",IF(AND(O65&lt;=0.05,L65&gt;0),"Significant decrease","No Change")))</f>
        <v>#REF!</v>
      </c>
    </row>
    <row r="66" spans="1:16" x14ac:dyDescent="0.25">
      <c r="A66" s="71"/>
      <c r="B66">
        <f>'Table 1 Demographics'!D86</f>
        <v>0</v>
      </c>
      <c r="C66">
        <f>'Table 1 Demographics'!R86</f>
        <v>0</v>
      </c>
      <c r="D66">
        <f>'Table 1 Demographics'!B86</f>
        <v>0</v>
      </c>
      <c r="E66">
        <f>'Table 1 Demographics'!P86</f>
        <v>0</v>
      </c>
      <c r="H66" s="86" t="str">
        <f t="shared" si="9"/>
        <v/>
      </c>
      <c r="I66" s="87">
        <f t="shared" si="10"/>
        <v>-2</v>
      </c>
      <c r="J66" s="88" t="str">
        <f t="shared" si="11"/>
        <v/>
      </c>
      <c r="K66" s="89">
        <f t="shared" si="12"/>
        <v>0</v>
      </c>
      <c r="L66" s="90">
        <f t="shared" si="13"/>
        <v>0</v>
      </c>
      <c r="M66" s="91" t="str">
        <f t="shared" si="14"/>
        <v/>
      </c>
      <c r="N66" s="92" t="str">
        <f t="shared" si="15"/>
        <v/>
      </c>
      <c r="O66" s="93" t="str">
        <f t="shared" si="7"/>
        <v/>
      </c>
      <c r="P66" s="94" t="str">
        <f t="shared" si="16"/>
        <v>No Change</v>
      </c>
    </row>
    <row r="67" spans="1:16" x14ac:dyDescent="0.25">
      <c r="A67" s="68" t="s">
        <v>111</v>
      </c>
      <c r="B67">
        <f>'Table 1 Demographics'!D87</f>
        <v>0</v>
      </c>
      <c r="C67">
        <f>'Table 1 Demographics'!R87</f>
        <v>0</v>
      </c>
      <c r="D67">
        <f>'Table 1 Demographics'!B87</f>
        <v>0</v>
      </c>
      <c r="E67">
        <f>'Table 1 Demographics'!P87</f>
        <v>0</v>
      </c>
      <c r="H67" s="86" t="str">
        <f t="shared" si="9"/>
        <v/>
      </c>
      <c r="I67" s="87">
        <f t="shared" si="10"/>
        <v>-2</v>
      </c>
      <c r="J67" s="88" t="str">
        <f t="shared" si="11"/>
        <v/>
      </c>
      <c r="K67" s="89">
        <f t="shared" si="12"/>
        <v>0</v>
      </c>
      <c r="L67" s="90">
        <f t="shared" si="13"/>
        <v>0</v>
      </c>
      <c r="M67" s="91" t="str">
        <f t="shared" si="14"/>
        <v/>
      </c>
      <c r="N67" s="92" t="str">
        <f t="shared" si="15"/>
        <v/>
      </c>
      <c r="O67" s="93" t="str">
        <f t="shared" si="7"/>
        <v/>
      </c>
      <c r="P67" s="94" t="str">
        <f t="shared" si="16"/>
        <v>No Change</v>
      </c>
    </row>
    <row r="68" spans="1:16" x14ac:dyDescent="0.25">
      <c r="A68" s="71" t="s">
        <v>47</v>
      </c>
      <c r="B68">
        <f>'Table 1 Demographics'!D88</f>
        <v>0.77129999999999999</v>
      </c>
      <c r="C68">
        <f>'Table 1 Demographics'!R88</f>
        <v>0.78720000000000001</v>
      </c>
      <c r="D68">
        <f>'Table 1 Demographics'!B88</f>
        <v>1592</v>
      </c>
      <c r="E68">
        <f>'Table 1 Demographics'!P88</f>
        <v>1598</v>
      </c>
      <c r="F68" s="95">
        <v>1.4E-2</v>
      </c>
      <c r="G68" s="95">
        <v>1.2E-2</v>
      </c>
      <c r="H68" s="86">
        <f t="shared" si="9"/>
        <v>1.330009733772842</v>
      </c>
      <c r="I68" s="87">
        <f t="shared" si="10"/>
        <v>1.1720368836471735</v>
      </c>
      <c r="J68" s="88">
        <f t="shared" si="11"/>
        <v>899.9811734693875</v>
      </c>
      <c r="K68" s="89">
        <f t="shared" si="12"/>
        <v>1163.3066666666668</v>
      </c>
      <c r="L68" s="90">
        <f t="shared" si="13"/>
        <v>-1.5900000000000025E-2</v>
      </c>
      <c r="M68" s="91">
        <f t="shared" si="14"/>
        <v>1.8439088914585774E-2</v>
      </c>
      <c r="N68" s="92">
        <f t="shared" si="15"/>
        <v>-0.86229856982915964</v>
      </c>
      <c r="O68" s="93">
        <f t="shared" ref="O68:O99" si="17">IFERROR(2*(1-_xlfn.NORM.S.DIST(ABS(N68),1)),"")</f>
        <v>0.3885232395571192</v>
      </c>
      <c r="P68" s="94" t="str">
        <f t="shared" si="16"/>
        <v>No Change</v>
      </c>
    </row>
    <row r="69" spans="1:16" x14ac:dyDescent="0.25">
      <c r="A69" s="71" t="s">
        <v>48</v>
      </c>
      <c r="B69">
        <f>'Table 1 Demographics'!D89</f>
        <v>0.70240000000000002</v>
      </c>
      <c r="C69">
        <f>'Table 1 Demographics'!R89</f>
        <v>0.67220000000000002</v>
      </c>
      <c r="D69">
        <f>'Table 1 Demographics'!B89</f>
        <v>2434</v>
      </c>
      <c r="E69">
        <f>'Table 1 Demographics'!P89</f>
        <v>2306</v>
      </c>
      <c r="F69" s="95">
        <v>1.2999999999999999E-2</v>
      </c>
      <c r="G69" s="95">
        <v>1.2999999999999999E-2</v>
      </c>
      <c r="H69" s="86">
        <f t="shared" si="9"/>
        <v>1.4027973098691027</v>
      </c>
      <c r="I69" s="87">
        <f t="shared" si="10"/>
        <v>1.3299008852331899</v>
      </c>
      <c r="J69" s="88">
        <f t="shared" si="11"/>
        <v>1236.8889940828403</v>
      </c>
      <c r="K69" s="89">
        <f t="shared" si="12"/>
        <v>1303.8293491124261</v>
      </c>
      <c r="L69" s="90">
        <f t="shared" si="13"/>
        <v>3.0200000000000005E-2</v>
      </c>
      <c r="M69" s="91">
        <f t="shared" si="14"/>
        <v>1.8384776310850236E-2</v>
      </c>
      <c r="N69" s="92">
        <f t="shared" si="15"/>
        <v>1.6426634455256721</v>
      </c>
      <c r="O69" s="93">
        <f t="shared" si="17"/>
        <v>0.10045258590345196</v>
      </c>
      <c r="P69" s="94" t="str">
        <f t="shared" si="16"/>
        <v>No Change</v>
      </c>
    </row>
    <row r="70" spans="1:16" x14ac:dyDescent="0.25">
      <c r="A70" s="71" t="s">
        <v>49</v>
      </c>
      <c r="B70">
        <f>'Table 1 Demographics'!D90</f>
        <v>0.79400000000000004</v>
      </c>
      <c r="C70">
        <f>'Table 1 Demographics'!R90</f>
        <v>0.7671</v>
      </c>
      <c r="D70">
        <f>'Table 1 Demographics'!B90</f>
        <v>4705</v>
      </c>
      <c r="E70">
        <f>'Table 1 Demographics'!P90</f>
        <v>4993</v>
      </c>
      <c r="F70" s="95">
        <v>8.0000000000000002E-3</v>
      </c>
      <c r="G70" s="95">
        <v>8.0000000000000002E-3</v>
      </c>
      <c r="H70" s="86">
        <f t="shared" si="9"/>
        <v>1.3568315685114483</v>
      </c>
      <c r="I70" s="87">
        <f t="shared" si="10"/>
        <v>1.3373960444643009</v>
      </c>
      <c r="J70" s="88">
        <f t="shared" si="11"/>
        <v>2555.6874999999995</v>
      </c>
      <c r="K70" s="89">
        <f t="shared" si="12"/>
        <v>2791.5248437499999</v>
      </c>
      <c r="L70" s="90">
        <f t="shared" si="13"/>
        <v>2.6900000000000035E-2</v>
      </c>
      <c r="M70" s="91">
        <f t="shared" si="14"/>
        <v>1.1313708498984762E-2</v>
      </c>
      <c r="N70" s="92">
        <f t="shared" si="15"/>
        <v>2.3776465517397689</v>
      </c>
      <c r="O70" s="93">
        <f t="shared" si="17"/>
        <v>1.7423517826454793E-2</v>
      </c>
      <c r="P70" s="94" t="str">
        <f t="shared" si="16"/>
        <v>Significant decrease</v>
      </c>
    </row>
    <row r="71" spans="1:16" x14ac:dyDescent="0.25">
      <c r="A71" s="71" t="s">
        <v>50</v>
      </c>
      <c r="B71">
        <f>'Table 1 Demographics'!D91</f>
        <v>0.69040000000000001</v>
      </c>
      <c r="C71">
        <f>'Table 1 Demographics'!R91</f>
        <v>0.70289999999999997</v>
      </c>
      <c r="D71">
        <f>'Table 1 Demographics'!B91</f>
        <v>2527</v>
      </c>
      <c r="E71">
        <f>'Table 1 Demographics'!P91</f>
        <v>2615</v>
      </c>
      <c r="F71" s="95">
        <v>1.4E-2</v>
      </c>
      <c r="G71" s="95">
        <v>1.4E-2</v>
      </c>
      <c r="H71" s="86">
        <f t="shared" si="9"/>
        <v>1.5222282914395082</v>
      </c>
      <c r="I71" s="87">
        <f t="shared" si="10"/>
        <v>1.5666276406896753</v>
      </c>
      <c r="J71" s="88">
        <f t="shared" si="11"/>
        <v>1090.5502040816325</v>
      </c>
      <c r="K71" s="89">
        <f t="shared" si="12"/>
        <v>1065.4672959183672</v>
      </c>
      <c r="L71" s="90">
        <f t="shared" si="13"/>
        <v>-1.2499999999999956E-2</v>
      </c>
      <c r="M71" s="91">
        <f t="shared" si="14"/>
        <v>1.9798989873223333E-2</v>
      </c>
      <c r="N71" s="92">
        <f t="shared" si="15"/>
        <v>-0.63134534034512935</v>
      </c>
      <c r="O71" s="93">
        <f t="shared" si="17"/>
        <v>0.52781474702444009</v>
      </c>
      <c r="P71" s="94" t="str">
        <f t="shared" si="16"/>
        <v>No Change</v>
      </c>
    </row>
    <row r="72" spans="1:16" x14ac:dyDescent="0.25">
      <c r="A72" s="71" t="s">
        <v>51</v>
      </c>
      <c r="B72" t="e">
        <f>'Table 1 Demographics'!#REF!</f>
        <v>#REF!</v>
      </c>
      <c r="C72" t="e">
        <f>'Table 1 Demographics'!#REF!</f>
        <v>#REF!</v>
      </c>
      <c r="D72" t="e">
        <f>'Table 1 Demographics'!#REF!</f>
        <v>#REF!</v>
      </c>
      <c r="E72" t="e">
        <f>'Table 1 Demographics'!#REF!</f>
        <v>#REF!</v>
      </c>
      <c r="F72" s="95">
        <v>3.0000000000000001E-3</v>
      </c>
      <c r="G72" s="95">
        <v>2E-3</v>
      </c>
      <c r="H72" s="86" t="str">
        <f t="shared" si="9"/>
        <v/>
      </c>
      <c r="I72" s="87">
        <f t="shared" si="10"/>
        <v>-2</v>
      </c>
      <c r="J72" s="88" t="str">
        <f t="shared" si="11"/>
        <v/>
      </c>
      <c r="K72" s="89" t="str">
        <f t="shared" si="12"/>
        <v/>
      </c>
      <c r="L72" s="90" t="str">
        <f t="shared" si="13"/>
        <v/>
      </c>
      <c r="M72" s="91" t="str">
        <f t="shared" si="14"/>
        <v/>
      </c>
      <c r="N72" s="92" t="str">
        <f t="shared" si="15"/>
        <v/>
      </c>
      <c r="O72" s="93" t="str">
        <f t="shared" si="17"/>
        <v/>
      </c>
      <c r="P72" s="94" t="e">
        <f t="shared" si="16"/>
        <v>#REF!</v>
      </c>
    </row>
    <row r="73" spans="1:16" x14ac:dyDescent="0.25">
      <c r="A73" s="71"/>
      <c r="B73">
        <f>'Table 1 Demographics'!D14</f>
        <v>0</v>
      </c>
      <c r="C73">
        <f>'Table 1 Demographics'!R14</f>
        <v>0</v>
      </c>
      <c r="D73">
        <f>'Table 1 Demographics'!B14</f>
        <v>0</v>
      </c>
      <c r="E73">
        <f>'Table 1 Demographics'!P14</f>
        <v>0</v>
      </c>
      <c r="H73" s="86" t="str">
        <f t="shared" si="9"/>
        <v/>
      </c>
      <c r="I73" s="87">
        <f t="shared" si="10"/>
        <v>-2</v>
      </c>
      <c r="J73" s="88" t="str">
        <f t="shared" si="11"/>
        <v/>
      </c>
      <c r="K73" s="89">
        <f t="shared" si="12"/>
        <v>0</v>
      </c>
      <c r="L73" s="90">
        <f t="shared" si="13"/>
        <v>0</v>
      </c>
      <c r="M73" s="91" t="str">
        <f t="shared" si="14"/>
        <v/>
      </c>
      <c r="N73" s="92" t="str">
        <f t="shared" si="15"/>
        <v/>
      </c>
      <c r="O73" s="93" t="str">
        <f t="shared" si="17"/>
        <v/>
      </c>
      <c r="P73" s="94" t="str">
        <f t="shared" si="16"/>
        <v>No Change</v>
      </c>
    </row>
    <row r="74" spans="1:16" x14ac:dyDescent="0.25">
      <c r="A74" s="72" t="s">
        <v>52</v>
      </c>
      <c r="B74">
        <f>'Table 1 Demographics'!D15</f>
        <v>0</v>
      </c>
      <c r="C74">
        <f>'Table 1 Demographics'!R15</f>
        <v>0</v>
      </c>
      <c r="D74">
        <f>'Table 1 Demographics'!B15</f>
        <v>0</v>
      </c>
      <c r="E74">
        <f>'Table 1 Demographics'!P15</f>
        <v>0</v>
      </c>
      <c r="H74" s="86" t="str">
        <f t="shared" si="9"/>
        <v/>
      </c>
      <c r="I74" s="87">
        <f t="shared" si="10"/>
        <v>-2</v>
      </c>
      <c r="J74" s="88" t="str">
        <f t="shared" si="11"/>
        <v/>
      </c>
      <c r="K74" s="89">
        <f t="shared" si="12"/>
        <v>0</v>
      </c>
      <c r="L74" s="90">
        <f t="shared" si="13"/>
        <v>0</v>
      </c>
      <c r="M74" s="91" t="str">
        <f t="shared" si="14"/>
        <v/>
      </c>
      <c r="N74" s="92" t="str">
        <f t="shared" si="15"/>
        <v/>
      </c>
      <c r="O74" s="93" t="str">
        <f t="shared" si="17"/>
        <v/>
      </c>
      <c r="P74" s="94" t="str">
        <f t="shared" si="16"/>
        <v>No Change</v>
      </c>
    </row>
    <row r="75" spans="1:16" x14ac:dyDescent="0.25">
      <c r="A75" s="71" t="s">
        <v>53</v>
      </c>
      <c r="B75" t="str">
        <f>'Table 1 Demographics'!D16</f>
        <v>*</v>
      </c>
      <c r="C75">
        <f>'Table 1 Demographics'!R16</f>
        <v>0.64190000000000003</v>
      </c>
      <c r="D75" t="str">
        <f>'Table 1 Demographics'!B16</f>
        <v>*</v>
      </c>
      <c r="E75">
        <f>'Table 1 Demographics'!P16</f>
        <v>48396</v>
      </c>
      <c r="H75" s="86" t="str">
        <f t="shared" si="9"/>
        <v/>
      </c>
      <c r="I75" s="87">
        <f t="shared" si="10"/>
        <v>0</v>
      </c>
      <c r="J75" s="88" t="str">
        <f t="shared" si="11"/>
        <v/>
      </c>
      <c r="K75" s="89" t="str">
        <f t="shared" si="12"/>
        <v/>
      </c>
      <c r="L75" s="90" t="str">
        <f t="shared" si="13"/>
        <v/>
      </c>
      <c r="M75" s="91" t="str">
        <f t="shared" si="14"/>
        <v/>
      </c>
      <c r="N75" s="92" t="str">
        <f t="shared" si="15"/>
        <v/>
      </c>
      <c r="O75" s="93" t="str">
        <f t="shared" si="17"/>
        <v/>
      </c>
      <c r="P75" s="94" t="str">
        <f t="shared" si="16"/>
        <v>No Change</v>
      </c>
    </row>
    <row r="76" spans="1:16" x14ac:dyDescent="0.25">
      <c r="A76" s="71" t="s">
        <v>54</v>
      </c>
      <c r="B76" t="str">
        <f>'Table 1 Demographics'!D17</f>
        <v>*</v>
      </c>
      <c r="C76">
        <f>'Table 1 Demographics'!R17</f>
        <v>0.71679999999999999</v>
      </c>
      <c r="D76" t="str">
        <f>'Table 1 Demographics'!B17</f>
        <v>*</v>
      </c>
      <c r="E76">
        <f>'Table 1 Demographics'!P17</f>
        <v>1078</v>
      </c>
      <c r="H76" s="86" t="str">
        <f t="shared" si="9"/>
        <v/>
      </c>
      <c r="I76" s="87">
        <f t="shared" si="10"/>
        <v>0</v>
      </c>
      <c r="J76" s="88" t="str">
        <f t="shared" si="11"/>
        <v/>
      </c>
      <c r="K76" s="89" t="str">
        <f t="shared" si="12"/>
        <v/>
      </c>
      <c r="L76" s="90" t="str">
        <f t="shared" si="13"/>
        <v/>
      </c>
      <c r="M76" s="91" t="str">
        <f t="shared" si="14"/>
        <v/>
      </c>
      <c r="N76" s="92" t="str">
        <f t="shared" si="15"/>
        <v/>
      </c>
      <c r="O76" s="93" t="str">
        <f t="shared" si="17"/>
        <v/>
      </c>
      <c r="P76" s="94" t="str">
        <f t="shared" si="16"/>
        <v>No Change</v>
      </c>
    </row>
    <row r="77" spans="1:16" x14ac:dyDescent="0.25">
      <c r="A77" s="71" t="s">
        <v>55</v>
      </c>
      <c r="B77" t="str">
        <f>'Table 1 Demographics'!D18</f>
        <v>*</v>
      </c>
      <c r="C77">
        <f>'Table 1 Demographics'!R18</f>
        <v>0.76990000000000003</v>
      </c>
      <c r="D77" t="str">
        <f>'Table 1 Demographics'!B18</f>
        <v>*</v>
      </c>
      <c r="E77">
        <f>'Table 1 Demographics'!P18</f>
        <v>650</v>
      </c>
      <c r="H77" s="86" t="str">
        <f t="shared" si="9"/>
        <v/>
      </c>
      <c r="I77" s="87">
        <f t="shared" si="10"/>
        <v>0</v>
      </c>
      <c r="J77" s="88" t="str">
        <f t="shared" si="11"/>
        <v/>
      </c>
      <c r="K77" s="89" t="str">
        <f t="shared" si="12"/>
        <v/>
      </c>
      <c r="L77" s="90" t="str">
        <f t="shared" si="13"/>
        <v/>
      </c>
      <c r="M77" s="91" t="str">
        <f t="shared" si="14"/>
        <v/>
      </c>
      <c r="N77" s="92" t="str">
        <f t="shared" si="15"/>
        <v/>
      </c>
      <c r="O77" s="93" t="str">
        <f t="shared" si="17"/>
        <v/>
      </c>
      <c r="P77" s="94" t="str">
        <f t="shared" si="16"/>
        <v>No Change</v>
      </c>
    </row>
    <row r="78" spans="1:16" x14ac:dyDescent="0.25">
      <c r="A78" s="71" t="s">
        <v>56</v>
      </c>
      <c r="B78" t="str">
        <f>'Table 1 Demographics'!D19</f>
        <v>*</v>
      </c>
      <c r="C78">
        <f>'Table 1 Demographics'!R19</f>
        <v>0.62229999999999996</v>
      </c>
      <c r="D78" t="str">
        <f>'Table 1 Demographics'!B19</f>
        <v>*</v>
      </c>
      <c r="E78">
        <f>'Table 1 Demographics'!P19</f>
        <v>183</v>
      </c>
      <c r="H78" s="86" t="str">
        <f t="shared" si="9"/>
        <v/>
      </c>
      <c r="I78" s="87">
        <f t="shared" si="10"/>
        <v>0</v>
      </c>
      <c r="J78" s="88" t="str">
        <f t="shared" si="11"/>
        <v/>
      </c>
      <c r="K78" s="89" t="str">
        <f t="shared" si="12"/>
        <v/>
      </c>
      <c r="L78" s="90" t="str">
        <f t="shared" si="13"/>
        <v/>
      </c>
      <c r="M78" s="91" t="str">
        <f t="shared" si="14"/>
        <v/>
      </c>
      <c r="N78" s="92" t="str">
        <f t="shared" si="15"/>
        <v/>
      </c>
      <c r="O78" s="93" t="str">
        <f t="shared" si="17"/>
        <v/>
      </c>
      <c r="P78" s="94" t="str">
        <f t="shared" si="16"/>
        <v>No Change</v>
      </c>
    </row>
    <row r="79" spans="1:16" x14ac:dyDescent="0.25">
      <c r="A79" s="71"/>
      <c r="B79">
        <f>'Table 1 Demographics'!D52</f>
        <v>0</v>
      </c>
      <c r="C79">
        <f>'Table 1 Demographics'!R52</f>
        <v>0</v>
      </c>
      <c r="D79">
        <f>'Table 1 Demographics'!B52</f>
        <v>0</v>
      </c>
      <c r="E79">
        <f>'Table 1 Demographics'!P52</f>
        <v>0</v>
      </c>
      <c r="H79" s="86" t="str">
        <f t="shared" si="9"/>
        <v/>
      </c>
      <c r="I79" s="87">
        <f t="shared" si="10"/>
        <v>-2</v>
      </c>
      <c r="J79" s="88" t="str">
        <f t="shared" si="11"/>
        <v/>
      </c>
      <c r="K79" s="89">
        <f t="shared" si="12"/>
        <v>0</v>
      </c>
      <c r="L79" s="90">
        <f t="shared" si="13"/>
        <v>0</v>
      </c>
      <c r="M79" s="91" t="str">
        <f t="shared" si="14"/>
        <v/>
      </c>
      <c r="N79" s="92" t="str">
        <f t="shared" si="15"/>
        <v/>
      </c>
      <c r="O79" s="93" t="str">
        <f t="shared" si="17"/>
        <v/>
      </c>
      <c r="P79" s="94" t="str">
        <f t="shared" si="16"/>
        <v>No Change</v>
      </c>
    </row>
    <row r="80" spans="1:16" x14ac:dyDescent="0.25">
      <c r="A80" s="72" t="s">
        <v>57</v>
      </c>
      <c r="B80">
        <f>'Table 1 Demographics'!D53</f>
        <v>0</v>
      </c>
      <c r="C80">
        <f>'Table 1 Demographics'!R53</f>
        <v>0</v>
      </c>
      <c r="D80">
        <f>'Table 1 Demographics'!B53</f>
        <v>0</v>
      </c>
      <c r="E80">
        <f>'Table 1 Demographics'!P53</f>
        <v>0</v>
      </c>
      <c r="H80" s="86" t="str">
        <f t="shared" si="9"/>
        <v/>
      </c>
      <c r="I80" s="87">
        <f t="shared" si="10"/>
        <v>-2</v>
      </c>
      <c r="J80" s="88" t="str">
        <f t="shared" si="11"/>
        <v/>
      </c>
      <c r="K80" s="89">
        <f t="shared" si="12"/>
        <v>0</v>
      </c>
      <c r="L80" s="90">
        <f t="shared" si="13"/>
        <v>0</v>
      </c>
      <c r="M80" s="91" t="str">
        <f t="shared" si="14"/>
        <v/>
      </c>
      <c r="N80" s="92" t="str">
        <f t="shared" si="15"/>
        <v/>
      </c>
      <c r="O80" s="93" t="str">
        <f t="shared" si="17"/>
        <v/>
      </c>
      <c r="P80" s="94" t="str">
        <f t="shared" si="16"/>
        <v>No Change</v>
      </c>
    </row>
    <row r="81" spans="1:16" x14ac:dyDescent="0.25">
      <c r="A81" s="71" t="s">
        <v>58</v>
      </c>
      <c r="B81" t="str">
        <f>'Table 1 Demographics'!D54</f>
        <v>*</v>
      </c>
      <c r="C81">
        <f>'Table 1 Demographics'!R54</f>
        <v>0.62090000000000001</v>
      </c>
      <c r="D81" t="str">
        <f>'Table 1 Demographics'!B54</f>
        <v>*</v>
      </c>
      <c r="E81">
        <f>'Table 1 Demographics'!P54</f>
        <v>29911</v>
      </c>
      <c r="H81" s="86" t="str">
        <f t="shared" si="9"/>
        <v/>
      </c>
      <c r="I81" s="87">
        <f t="shared" si="10"/>
        <v>0</v>
      </c>
      <c r="J81" s="88" t="str">
        <f t="shared" si="11"/>
        <v/>
      </c>
      <c r="K81" s="89" t="str">
        <f t="shared" si="12"/>
        <v/>
      </c>
      <c r="L81" s="90" t="str">
        <f t="shared" si="13"/>
        <v/>
      </c>
      <c r="M81" s="91" t="str">
        <f t="shared" si="14"/>
        <v/>
      </c>
      <c r="N81" s="92" t="str">
        <f t="shared" si="15"/>
        <v/>
      </c>
      <c r="O81" s="93" t="str">
        <f t="shared" si="17"/>
        <v/>
      </c>
      <c r="P81" s="94" t="str">
        <f t="shared" si="16"/>
        <v>No Change</v>
      </c>
    </row>
    <row r="82" spans="1:16" x14ac:dyDescent="0.25">
      <c r="A82" s="71" t="s">
        <v>59</v>
      </c>
      <c r="B82" t="str">
        <f>'Table 1 Demographics'!D55</f>
        <v>*</v>
      </c>
      <c r="C82">
        <f>'Table 1 Demographics'!R55</f>
        <v>0.68230000000000002</v>
      </c>
      <c r="D82" t="str">
        <f>'Table 1 Demographics'!B55</f>
        <v>*</v>
      </c>
      <c r="E82">
        <f>'Table 1 Demographics'!P55</f>
        <v>311</v>
      </c>
      <c r="H82" s="86" t="str">
        <f t="shared" si="9"/>
        <v/>
      </c>
      <c r="I82" s="87">
        <f t="shared" si="10"/>
        <v>0</v>
      </c>
      <c r="J82" s="88" t="str">
        <f t="shared" si="11"/>
        <v/>
      </c>
      <c r="K82" s="89" t="str">
        <f t="shared" si="12"/>
        <v/>
      </c>
      <c r="L82" s="90" t="str">
        <f t="shared" si="13"/>
        <v/>
      </c>
      <c r="M82" s="91" t="str">
        <f t="shared" si="14"/>
        <v/>
      </c>
      <c r="N82" s="92" t="str">
        <f t="shared" si="15"/>
        <v/>
      </c>
      <c r="O82" s="93" t="str">
        <f t="shared" si="17"/>
        <v/>
      </c>
      <c r="P82" s="94" t="str">
        <f t="shared" si="16"/>
        <v>No Change</v>
      </c>
    </row>
    <row r="83" spans="1:16" x14ac:dyDescent="0.25">
      <c r="A83" s="71" t="s">
        <v>60</v>
      </c>
      <c r="B83" t="str">
        <f>'Table 1 Demographics'!D56</f>
        <v>*</v>
      </c>
      <c r="C83">
        <f>'Table 1 Demographics'!R56</f>
        <v>0.57789999999999997</v>
      </c>
      <c r="D83" t="str">
        <f>'Table 1 Demographics'!B56</f>
        <v>*</v>
      </c>
      <c r="E83">
        <f>'Table 1 Demographics'!P56</f>
        <v>798</v>
      </c>
      <c r="H83" s="86" t="str">
        <f t="shared" si="9"/>
        <v/>
      </c>
      <c r="I83" s="87">
        <f t="shared" si="10"/>
        <v>0</v>
      </c>
      <c r="J83" s="88" t="str">
        <f t="shared" si="11"/>
        <v/>
      </c>
      <c r="K83" s="89" t="str">
        <f t="shared" si="12"/>
        <v/>
      </c>
      <c r="L83" s="90" t="str">
        <f t="shared" si="13"/>
        <v/>
      </c>
      <c r="M83" s="91" t="str">
        <f t="shared" si="14"/>
        <v/>
      </c>
      <c r="N83" s="92" t="str">
        <f t="shared" si="15"/>
        <v/>
      </c>
      <c r="O83" s="93" t="str">
        <f t="shared" si="17"/>
        <v/>
      </c>
      <c r="P83" s="94" t="str">
        <f t="shared" si="16"/>
        <v>No Change</v>
      </c>
    </row>
    <row r="84" spans="1:16" x14ac:dyDescent="0.25">
      <c r="A84" s="71" t="s">
        <v>61</v>
      </c>
      <c r="B84" t="str">
        <f>'Table 1 Demographics'!D57</f>
        <v>*</v>
      </c>
      <c r="C84">
        <f>'Table 1 Demographics'!R57</f>
        <v>0.62319999999999998</v>
      </c>
      <c r="D84" t="str">
        <f>'Table 1 Demographics'!B57</f>
        <v>*</v>
      </c>
      <c r="E84">
        <f>'Table 1 Demographics'!P57</f>
        <v>334</v>
      </c>
      <c r="H84" s="86" t="str">
        <f t="shared" si="9"/>
        <v/>
      </c>
      <c r="I84" s="87">
        <f t="shared" si="10"/>
        <v>0</v>
      </c>
      <c r="J84" s="88" t="str">
        <f t="shared" si="11"/>
        <v/>
      </c>
      <c r="K84" s="89" t="str">
        <f t="shared" si="12"/>
        <v/>
      </c>
      <c r="L84" s="90" t="str">
        <f t="shared" si="13"/>
        <v/>
      </c>
      <c r="M84" s="91" t="str">
        <f t="shared" si="14"/>
        <v/>
      </c>
      <c r="N84" s="92" t="str">
        <f t="shared" si="15"/>
        <v/>
      </c>
      <c r="O84" s="93" t="str">
        <f t="shared" si="17"/>
        <v/>
      </c>
      <c r="P84" s="94" t="str">
        <f t="shared" si="16"/>
        <v>No Change</v>
      </c>
    </row>
    <row r="85" spans="1:16" x14ac:dyDescent="0.25">
      <c r="A85" s="71" t="s">
        <v>62</v>
      </c>
      <c r="B85" t="str">
        <f>'Table 1 Demographics'!D58</f>
        <v>*</v>
      </c>
      <c r="C85">
        <f>'Table 1 Demographics'!R58</f>
        <v>0.45900000000000002</v>
      </c>
      <c r="D85" t="str">
        <f>'Table 1 Demographics'!B58</f>
        <v>*</v>
      </c>
      <c r="E85">
        <f>'Table 1 Demographics'!P58</f>
        <v>1474</v>
      </c>
      <c r="H85" s="86" t="str">
        <f t="shared" si="9"/>
        <v/>
      </c>
      <c r="I85" s="87">
        <f t="shared" si="10"/>
        <v>0</v>
      </c>
      <c r="J85" s="88" t="str">
        <f t="shared" si="11"/>
        <v/>
      </c>
      <c r="K85" s="89" t="str">
        <f t="shared" si="12"/>
        <v/>
      </c>
      <c r="L85" s="90" t="str">
        <f t="shared" si="13"/>
        <v/>
      </c>
      <c r="M85" s="91" t="str">
        <f t="shared" si="14"/>
        <v/>
      </c>
      <c r="N85" s="92" t="str">
        <f t="shared" si="15"/>
        <v/>
      </c>
      <c r="O85" s="93" t="str">
        <f t="shared" si="17"/>
        <v/>
      </c>
      <c r="P85" s="94" t="str">
        <f t="shared" si="16"/>
        <v>No Change</v>
      </c>
    </row>
    <row r="86" spans="1:16" x14ac:dyDescent="0.25">
      <c r="A86" s="71" t="s">
        <v>63</v>
      </c>
      <c r="B86" t="str">
        <f>'Table 1 Demographics'!D59</f>
        <v>*</v>
      </c>
      <c r="C86">
        <f>'Table 1 Demographics'!R59</f>
        <v>0.58109999999999995</v>
      </c>
      <c r="D86" t="str">
        <f>'Table 1 Demographics'!B59</f>
        <v>*</v>
      </c>
      <c r="E86">
        <f>'Table 1 Demographics'!P59</f>
        <v>288</v>
      </c>
      <c r="H86" s="86" t="str">
        <f t="shared" si="9"/>
        <v/>
      </c>
      <c r="I86" s="87">
        <f t="shared" si="10"/>
        <v>0</v>
      </c>
      <c r="J86" s="88" t="str">
        <f t="shared" si="11"/>
        <v/>
      </c>
      <c r="K86" s="89" t="str">
        <f t="shared" si="12"/>
        <v/>
      </c>
      <c r="L86" s="90" t="str">
        <f t="shared" si="13"/>
        <v/>
      </c>
      <c r="M86" s="91" t="str">
        <f t="shared" si="14"/>
        <v/>
      </c>
      <c r="N86" s="92" t="str">
        <f t="shared" si="15"/>
        <v/>
      </c>
      <c r="O86" s="93" t="str">
        <f t="shared" si="17"/>
        <v/>
      </c>
      <c r="P86" s="94" t="str">
        <f t="shared" si="16"/>
        <v>No Change</v>
      </c>
    </row>
    <row r="87" spans="1:16" x14ac:dyDescent="0.25">
      <c r="A87" s="71" t="s">
        <v>64</v>
      </c>
      <c r="B87" t="str">
        <f>'Table 1 Demographics'!D60</f>
        <v>*</v>
      </c>
      <c r="C87">
        <f>'Table 1 Demographics'!R60</f>
        <v>0.62490000000000001</v>
      </c>
      <c r="D87" t="str">
        <f>'Table 1 Demographics'!B60</f>
        <v>*</v>
      </c>
      <c r="E87">
        <f>'Table 1 Demographics'!P60</f>
        <v>464</v>
      </c>
      <c r="H87" s="86" t="str">
        <f t="shared" si="9"/>
        <v/>
      </c>
      <c r="I87" s="87">
        <f t="shared" si="10"/>
        <v>0</v>
      </c>
      <c r="J87" s="88" t="str">
        <f t="shared" si="11"/>
        <v/>
      </c>
      <c r="K87" s="89" t="str">
        <f t="shared" si="12"/>
        <v/>
      </c>
      <c r="L87" s="90" t="str">
        <f t="shared" si="13"/>
        <v/>
      </c>
      <c r="M87" s="91" t="str">
        <f t="shared" si="14"/>
        <v/>
      </c>
      <c r="N87" s="92" t="str">
        <f t="shared" si="15"/>
        <v/>
      </c>
      <c r="O87" s="93" t="str">
        <f t="shared" si="17"/>
        <v/>
      </c>
      <c r="P87" s="94" t="str">
        <f t="shared" si="16"/>
        <v>No Change</v>
      </c>
    </row>
    <row r="88" spans="1:16" x14ac:dyDescent="0.25">
      <c r="A88" s="71" t="s">
        <v>65</v>
      </c>
      <c r="B88" t="str">
        <f>'Table 1 Demographics'!D61</f>
        <v>*</v>
      </c>
      <c r="C88">
        <f>'Table 1 Demographics'!R61</f>
        <v>0.71489999999999998</v>
      </c>
      <c r="D88" t="str">
        <f>'Table 1 Demographics'!B61</f>
        <v>*</v>
      </c>
      <c r="E88">
        <f>'Table 1 Demographics'!P61</f>
        <v>16165</v>
      </c>
      <c r="H88" s="86" t="str">
        <f t="shared" si="9"/>
        <v/>
      </c>
      <c r="I88" s="87">
        <f t="shared" si="10"/>
        <v>0</v>
      </c>
      <c r="J88" s="88" t="str">
        <f t="shared" si="11"/>
        <v/>
      </c>
      <c r="K88" s="89" t="str">
        <f t="shared" si="12"/>
        <v/>
      </c>
      <c r="L88" s="90" t="str">
        <f t="shared" si="13"/>
        <v/>
      </c>
      <c r="M88" s="91" t="str">
        <f t="shared" si="14"/>
        <v/>
      </c>
      <c r="N88" s="92" t="str">
        <f t="shared" si="15"/>
        <v/>
      </c>
      <c r="O88" s="93" t="str">
        <f t="shared" si="17"/>
        <v/>
      </c>
      <c r="P88" s="94" t="str">
        <f t="shared" si="16"/>
        <v>No Change</v>
      </c>
    </row>
    <row r="89" spans="1:16" x14ac:dyDescent="0.25">
      <c r="A89" s="73"/>
      <c r="H89" s="86" t="str">
        <f t="shared" si="9"/>
        <v/>
      </c>
      <c r="I89" s="87">
        <f t="shared" si="10"/>
        <v>-2</v>
      </c>
      <c r="J89" s="88" t="str">
        <f t="shared" si="11"/>
        <v/>
      </c>
      <c r="K89" s="89">
        <f t="shared" si="12"/>
        <v>0</v>
      </c>
      <c r="L89" s="90">
        <f t="shared" si="13"/>
        <v>0</v>
      </c>
      <c r="M89" s="91" t="str">
        <f t="shared" si="14"/>
        <v/>
      </c>
      <c r="N89" s="92" t="str">
        <f t="shared" si="15"/>
        <v/>
      </c>
      <c r="O89" s="93" t="str">
        <f t="shared" si="17"/>
        <v/>
      </c>
      <c r="P89" s="94" t="str">
        <f t="shared" si="16"/>
        <v/>
      </c>
    </row>
    <row r="90" spans="1:16" x14ac:dyDescent="0.25">
      <c r="A90" s="48" t="s">
        <v>889</v>
      </c>
      <c r="B90" s="49"/>
      <c r="H90" s="86" t="str">
        <f t="shared" si="9"/>
        <v/>
      </c>
      <c r="I90" s="87">
        <f t="shared" si="10"/>
        <v>-2</v>
      </c>
      <c r="J90" s="88" t="str">
        <f t="shared" si="11"/>
        <v/>
      </c>
      <c r="K90" s="89">
        <f t="shared" si="12"/>
        <v>0</v>
      </c>
      <c r="L90" s="90">
        <f t="shared" si="13"/>
        <v>0</v>
      </c>
      <c r="M90" s="91" t="str">
        <f t="shared" si="14"/>
        <v/>
      </c>
      <c r="N90" s="92" t="str">
        <f t="shared" si="15"/>
        <v/>
      </c>
      <c r="O90" s="93" t="str">
        <f t="shared" si="17"/>
        <v/>
      </c>
      <c r="P90" s="94" t="str">
        <f t="shared" si="16"/>
        <v/>
      </c>
    </row>
    <row r="91" spans="1:16" x14ac:dyDescent="0.25">
      <c r="A91" s="50" t="s">
        <v>19</v>
      </c>
      <c r="B91" s="51">
        <f>'Table 2 Regions and CSPs'!E11</f>
        <v>0.61129999999999995</v>
      </c>
      <c r="C91">
        <f>'Table 2 Regions and CSPs'!S11</f>
        <v>0.62029999999999996</v>
      </c>
      <c r="D91">
        <f>'Table 2 Regions and CSPs'!C11</f>
        <v>26006</v>
      </c>
      <c r="E91">
        <f>'Table 2 Regions and CSPs'!Q11</f>
        <v>25806</v>
      </c>
      <c r="F91" s="98">
        <v>4.3600805617458665E-3</v>
      </c>
      <c r="G91" s="95">
        <v>4.0000000000000001E-3</v>
      </c>
      <c r="H91" s="86">
        <f t="shared" si="9"/>
        <v>1.4424369029881707</v>
      </c>
      <c r="I91" s="87">
        <f t="shared" si="10"/>
        <v>1.3240340338608019</v>
      </c>
      <c r="J91" s="88">
        <f t="shared" si="11"/>
        <v>12499.133558688893</v>
      </c>
      <c r="K91" s="89">
        <f t="shared" si="12"/>
        <v>14720.494375000002</v>
      </c>
      <c r="L91" s="90">
        <f t="shared" si="13"/>
        <v>-9.000000000000008E-3</v>
      </c>
      <c r="M91" s="91">
        <f t="shared" si="14"/>
        <v>5.9169504396195637E-3</v>
      </c>
      <c r="N91" s="92">
        <f t="shared" si="15"/>
        <v>-1.5210538083497405</v>
      </c>
      <c r="O91" s="93">
        <f t="shared" si="17"/>
        <v>0.12824633480577052</v>
      </c>
      <c r="P91" s="94" t="str">
        <f t="shared" si="16"/>
        <v>No Change</v>
      </c>
    </row>
    <row r="92" spans="1:16" x14ac:dyDescent="0.25">
      <c r="A92" s="50" t="s">
        <v>18</v>
      </c>
      <c r="B92" s="51">
        <f>'Table 2 Regions and CSPs'!E12</f>
        <v>0.61350000000000005</v>
      </c>
      <c r="C92">
        <f>'Table 2 Regions and CSPs'!S12</f>
        <v>0.60219999999999996</v>
      </c>
      <c r="D92">
        <f>'Table 2 Regions and CSPs'!C12</f>
        <v>22543</v>
      </c>
      <c r="E92">
        <f>'Table 2 Regions and CSPs'!Q12</f>
        <v>22176</v>
      </c>
      <c r="F92" s="98">
        <v>4.6874297939768859E-3</v>
      </c>
      <c r="G92" s="95">
        <v>5.0000000000000001E-3</v>
      </c>
      <c r="H92" s="86">
        <f t="shared" si="9"/>
        <v>1.4453019844916626</v>
      </c>
      <c r="I92" s="87">
        <f t="shared" si="10"/>
        <v>1.5212789144842358</v>
      </c>
      <c r="J92" s="88">
        <f t="shared" si="11"/>
        <v>10791.815528438041</v>
      </c>
      <c r="K92" s="89">
        <f t="shared" si="12"/>
        <v>9582.2064000000028</v>
      </c>
      <c r="L92" s="90">
        <f t="shared" si="13"/>
        <v>1.1300000000000088E-2</v>
      </c>
      <c r="M92" s="91">
        <f t="shared" si="14"/>
        <v>6.8536120457363342E-3</v>
      </c>
      <c r="N92" s="92">
        <f t="shared" si="15"/>
        <v>1.6487656325732463</v>
      </c>
      <c r="O92" s="93">
        <f t="shared" si="17"/>
        <v>9.9195658259787711E-2</v>
      </c>
      <c r="P92" s="94" t="str">
        <f t="shared" si="16"/>
        <v>No Change</v>
      </c>
    </row>
    <row r="93" spans="1:16" x14ac:dyDescent="0.25">
      <c r="A93" s="50" t="s">
        <v>20</v>
      </c>
      <c r="B93" s="51">
        <f>'Table 2 Regions and CSPs'!E13</f>
        <v>0.63480000000000003</v>
      </c>
      <c r="C93">
        <f>'Table 2 Regions and CSPs'!S13</f>
        <v>0.62290000000000001</v>
      </c>
      <c r="D93">
        <f>'Table 2 Regions and CSPs'!C13</f>
        <v>19887</v>
      </c>
      <c r="E93">
        <f>'Table 2 Regions and CSPs'!Q13</f>
        <v>19497</v>
      </c>
      <c r="F93" s="98">
        <v>5.0626859198961982E-3</v>
      </c>
      <c r="G93" s="95">
        <v>5.0000000000000001E-3</v>
      </c>
      <c r="H93" s="86">
        <f t="shared" si="9"/>
        <v>1.4827972733555173</v>
      </c>
      <c r="I93" s="87">
        <f t="shared" si="10"/>
        <v>1.4405106336815801</v>
      </c>
      <c r="J93" s="88">
        <f t="shared" si="11"/>
        <v>9044.9405400976302</v>
      </c>
      <c r="K93" s="89">
        <f t="shared" si="12"/>
        <v>9395.8235999999997</v>
      </c>
      <c r="L93" s="90">
        <f t="shared" si="13"/>
        <v>1.1900000000000022E-2</v>
      </c>
      <c r="M93" s="91">
        <f t="shared" si="14"/>
        <v>7.1155315137743022E-3</v>
      </c>
      <c r="N93" s="92">
        <f t="shared" si="15"/>
        <v>1.6723979054781652</v>
      </c>
      <c r="O93" s="93">
        <f t="shared" si="17"/>
        <v>9.4445884859732709E-2</v>
      </c>
      <c r="P93" s="94" t="str">
        <f t="shared" si="16"/>
        <v>No Change</v>
      </c>
    </row>
    <row r="94" spans="1:16" x14ac:dyDescent="0.25">
      <c r="A94" s="50" t="s">
        <v>21</v>
      </c>
      <c r="B94" s="51">
        <f>'Table 2 Regions and CSPs'!E14</f>
        <v>0.60229999999999995</v>
      </c>
      <c r="C94">
        <f>'Table 2 Regions and CSPs'!S14</f>
        <v>0.60140000000000005</v>
      </c>
      <c r="D94">
        <f>'Table 2 Regions and CSPs'!C14</f>
        <v>9046</v>
      </c>
      <c r="E94">
        <f>'Table 2 Regions and CSPs'!Q14</f>
        <v>8958</v>
      </c>
      <c r="F94" s="98">
        <v>7.7093727725139867E-3</v>
      </c>
      <c r="G94" s="95">
        <v>7.0000000000000001E-3</v>
      </c>
      <c r="H94" s="86">
        <f t="shared" si="9"/>
        <v>1.4981769476121927</v>
      </c>
      <c r="I94" s="87">
        <f t="shared" si="10"/>
        <v>1.3531726458093356</v>
      </c>
      <c r="J94" s="88">
        <f t="shared" si="11"/>
        <v>4030.2349305218249</v>
      </c>
      <c r="K94" s="89">
        <f t="shared" si="12"/>
        <v>4892.2048979591837</v>
      </c>
      <c r="L94" s="90">
        <f t="shared" si="13"/>
        <v>8.9999999999990088E-4</v>
      </c>
      <c r="M94" s="91">
        <f t="shared" si="14"/>
        <v>1.0413185321772584E-2</v>
      </c>
      <c r="N94" s="92">
        <f t="shared" si="15"/>
        <v>8.6428885320817314E-2</v>
      </c>
      <c r="O94" s="93">
        <f t="shared" si="17"/>
        <v>0.93112548567166398</v>
      </c>
      <c r="P94" s="94" t="str">
        <f t="shared" si="16"/>
        <v>No Change</v>
      </c>
    </row>
    <row r="95" spans="1:16" x14ac:dyDescent="0.25">
      <c r="A95" s="50" t="s">
        <v>22</v>
      </c>
      <c r="B95" s="51">
        <f>'Table 2 Regions and CSPs'!E15</f>
        <v>0.60719999999999996</v>
      </c>
      <c r="C95">
        <f>'Table 2 Regions and CSPs'!S15</f>
        <v>0.61429999999999996</v>
      </c>
      <c r="D95">
        <f>'Table 2 Regions and CSPs'!C15</f>
        <v>28223</v>
      </c>
      <c r="E95">
        <f>'Table 2 Regions and CSPs'!Q15</f>
        <v>27560</v>
      </c>
      <c r="F95" s="98">
        <v>4.4187280167018355E-3</v>
      </c>
      <c r="G95" s="95">
        <v>4.0000000000000001E-3</v>
      </c>
      <c r="H95" s="86">
        <f t="shared" si="9"/>
        <v>1.5200127728833239</v>
      </c>
      <c r="I95" s="87">
        <f t="shared" si="10"/>
        <v>1.3642203414011327</v>
      </c>
      <c r="J95" s="88">
        <f t="shared" si="11"/>
        <v>12215.428357961368</v>
      </c>
      <c r="K95" s="89">
        <f t="shared" si="12"/>
        <v>14808.469375000001</v>
      </c>
      <c r="L95" s="90">
        <f t="shared" si="13"/>
        <v>-7.0999999999999952E-3</v>
      </c>
      <c r="M95" s="91">
        <f t="shared" si="14"/>
        <v>5.9602984225276623E-3</v>
      </c>
      <c r="N95" s="92">
        <f t="shared" si="15"/>
        <v>-1.1912155225591883</v>
      </c>
      <c r="O95" s="93">
        <f t="shared" si="17"/>
        <v>0.2335689873238842</v>
      </c>
      <c r="P95" s="94" t="str">
        <f t="shared" si="16"/>
        <v>No Change</v>
      </c>
    </row>
    <row r="96" spans="1:16" x14ac:dyDescent="0.25">
      <c r="A96" s="50" t="s">
        <v>23</v>
      </c>
      <c r="B96" s="51">
        <f>'Table 2 Regions and CSPs'!E16</f>
        <v>0.64370000000000005</v>
      </c>
      <c r="C96">
        <f>'Table 2 Regions and CSPs'!S16</f>
        <v>0.64510000000000001</v>
      </c>
      <c r="D96">
        <f>'Table 2 Regions and CSPs'!C16</f>
        <v>36302</v>
      </c>
      <c r="E96">
        <f>'Table 2 Regions and CSPs'!Q16</f>
        <v>36345</v>
      </c>
      <c r="F96" s="98">
        <v>3.6022427146704021E-3</v>
      </c>
      <c r="G96" s="95">
        <v>3.0000000000000001E-3</v>
      </c>
      <c r="H96" s="86">
        <f t="shared" si="9"/>
        <v>1.4331398829399129</v>
      </c>
      <c r="I96" s="87">
        <f t="shared" si="10"/>
        <v>1.1953004161202871</v>
      </c>
      <c r="J96" s="88">
        <f t="shared" si="11"/>
        <v>17674.75441332817</v>
      </c>
      <c r="K96" s="89">
        <f t="shared" si="12"/>
        <v>25438.443333333322</v>
      </c>
      <c r="L96" s="90">
        <f t="shared" si="13"/>
        <v>-1.3999999999999568E-3</v>
      </c>
      <c r="M96" s="91">
        <f t="shared" si="14"/>
        <v>4.6878729265409907E-3</v>
      </c>
      <c r="N96" s="92">
        <f t="shared" si="15"/>
        <v>-0.2986429073351537</v>
      </c>
      <c r="O96" s="93">
        <f t="shared" si="17"/>
        <v>0.76521252326714162</v>
      </c>
      <c r="P96" s="94" t="str">
        <f t="shared" si="16"/>
        <v>No Change</v>
      </c>
    </row>
    <row r="97" spans="1:20" x14ac:dyDescent="0.25">
      <c r="A97" s="50" t="s">
        <v>24</v>
      </c>
      <c r="B97" s="51">
        <f>'Table 2 Regions and CSPs'!E17</f>
        <v>0.65269999999999995</v>
      </c>
      <c r="C97">
        <f>'Table 2 Regions and CSPs'!S17</f>
        <v>0.65210000000000001</v>
      </c>
      <c r="D97">
        <f>'Table 2 Regions and CSPs'!C17</f>
        <v>22405</v>
      </c>
      <c r="E97">
        <f>'Table 2 Regions and CSPs'!Q17</f>
        <v>22349</v>
      </c>
      <c r="F97" s="98">
        <v>5.0461791928017394E-3</v>
      </c>
      <c r="G97" s="95">
        <v>4.0000000000000001E-3</v>
      </c>
      <c r="H97" s="86">
        <f t="shared" si="9"/>
        <v>1.5864483766265776</v>
      </c>
      <c r="I97" s="87">
        <f t="shared" si="10"/>
        <v>1.2554653315807272</v>
      </c>
      <c r="J97" s="88">
        <f t="shared" si="11"/>
        <v>8902.1121030230006</v>
      </c>
      <c r="K97" s="89">
        <f t="shared" si="12"/>
        <v>14179.099375</v>
      </c>
      <c r="L97" s="90">
        <f t="shared" si="13"/>
        <v>5.9999999999993392E-4</v>
      </c>
      <c r="M97" s="91">
        <f t="shared" si="14"/>
        <v>6.4392487485626163E-3</v>
      </c>
      <c r="N97" s="92">
        <f t="shared" si="15"/>
        <v>9.3178571511757069E-2</v>
      </c>
      <c r="O97" s="93">
        <f t="shared" si="17"/>
        <v>0.92576169777215833</v>
      </c>
      <c r="P97" s="94" t="str">
        <f t="shared" si="16"/>
        <v>No Change</v>
      </c>
    </row>
    <row r="98" spans="1:20" x14ac:dyDescent="0.25">
      <c r="A98" s="50" t="s">
        <v>25</v>
      </c>
      <c r="B98" s="51">
        <f>'Table 2 Regions and CSPs'!E18</f>
        <v>0.5867</v>
      </c>
      <c r="C98">
        <f>'Table 2 Regions and CSPs'!S18</f>
        <v>0.57550000000000001</v>
      </c>
      <c r="D98">
        <f>'Table 2 Regions and CSPs'!C18</f>
        <v>19341</v>
      </c>
      <c r="E98">
        <f>'Table 2 Regions and CSPs'!Q18</f>
        <v>19092</v>
      </c>
      <c r="F98" s="98">
        <v>5.3699418591498065E-3</v>
      </c>
      <c r="G98" s="95">
        <v>5.0000000000000001E-3</v>
      </c>
      <c r="H98" s="86">
        <f t="shared" si="9"/>
        <v>1.5165903885295957</v>
      </c>
      <c r="I98" s="87">
        <f t="shared" si="10"/>
        <v>1.3977651427683793</v>
      </c>
      <c r="J98" s="88">
        <f t="shared" si="11"/>
        <v>8408.9607690810481</v>
      </c>
      <c r="K98" s="89">
        <f t="shared" si="12"/>
        <v>9771.99</v>
      </c>
      <c r="L98" s="90">
        <f t="shared" si="13"/>
        <v>1.1199999999999988E-2</v>
      </c>
      <c r="M98" s="91">
        <f t="shared" si="14"/>
        <v>7.3373207351627532E-3</v>
      </c>
      <c r="N98" s="92">
        <f t="shared" si="15"/>
        <v>1.526442744464755</v>
      </c>
      <c r="O98" s="93">
        <f t="shared" si="17"/>
        <v>0.12689963928952808</v>
      </c>
      <c r="P98" s="94" t="str">
        <f t="shared" si="16"/>
        <v>No Change</v>
      </c>
    </row>
    <row r="99" spans="1:20" x14ac:dyDescent="0.25">
      <c r="A99" s="50" t="s">
        <v>26</v>
      </c>
      <c r="B99" s="51">
        <f>'Table 2 Regions and CSPs'!E19</f>
        <v>0.60750000000000004</v>
      </c>
      <c r="C99">
        <f>'Table 2 Regions and CSPs'!S19</f>
        <v>0.60189999999999999</v>
      </c>
      <c r="D99">
        <f>'Table 2 Regions and CSPs'!C19</f>
        <v>15158</v>
      </c>
      <c r="E99">
        <f>'Table 2 Regions and CSPs'!Q19</f>
        <v>14852</v>
      </c>
      <c r="F99" s="98">
        <v>6.0557882592274749E-3</v>
      </c>
      <c r="G99" s="95">
        <v>6.0000000000000001E-3</v>
      </c>
      <c r="H99" s="86">
        <f t="shared" si="9"/>
        <v>1.5268580436304025</v>
      </c>
      <c r="I99" s="87">
        <f t="shared" si="10"/>
        <v>1.4937759405366593</v>
      </c>
      <c r="J99" s="88">
        <f t="shared" si="11"/>
        <v>6501.9642919295693</v>
      </c>
      <c r="K99" s="89">
        <f t="shared" si="12"/>
        <v>6656.0108333333337</v>
      </c>
      <c r="L99" s="90">
        <f t="shared" si="13"/>
        <v>5.6000000000000494E-3</v>
      </c>
      <c r="M99" s="91">
        <f t="shared" si="14"/>
        <v>8.5248209037256228E-3</v>
      </c>
      <c r="N99" s="92">
        <f t="shared" si="15"/>
        <v>0.65690529610453963</v>
      </c>
      <c r="O99" s="93">
        <f t="shared" si="17"/>
        <v>0.51124181263932056</v>
      </c>
      <c r="P99" s="94" t="str">
        <f t="shared" si="16"/>
        <v>No Change</v>
      </c>
    </row>
    <row r="100" spans="1:20" x14ac:dyDescent="0.25">
      <c r="A100" s="74"/>
      <c r="B100" s="75"/>
      <c r="N100" s="95"/>
      <c r="O100" s="95"/>
    </row>
    <row r="101" spans="1:20" x14ac:dyDescent="0.25">
      <c r="A101" s="405" t="s">
        <v>888</v>
      </c>
      <c r="B101" s="406"/>
      <c r="N101" s="95"/>
      <c r="O101" s="95"/>
    </row>
    <row r="102" spans="1:20" x14ac:dyDescent="0.25">
      <c r="A102" s="52" t="s">
        <v>887</v>
      </c>
      <c r="B102" s="53">
        <f>'Table 2 Regions and CSPs'!E22</f>
        <v>0.59240000000000004</v>
      </c>
      <c r="C102">
        <f>'Table 2 Regions and CSPs'!S22</f>
        <v>0.61760000000000004</v>
      </c>
      <c r="D102">
        <f>'Table 2 Regions and CSPs'!C22</f>
        <v>1997</v>
      </c>
      <c r="E102">
        <f>'Table 2 Regions and CSPs'!Q22</f>
        <v>2001</v>
      </c>
      <c r="N102" s="95"/>
      <c r="O102" s="95"/>
    </row>
    <row r="103" spans="1:20" x14ac:dyDescent="0.25">
      <c r="A103" s="52" t="s">
        <v>885</v>
      </c>
      <c r="B103" s="53">
        <f>'Table 2 Regions and CSPs'!E23</f>
        <v>0.64180000000000004</v>
      </c>
      <c r="C103">
        <f>'Table 2 Regions and CSPs'!S23</f>
        <v>0.6482</v>
      </c>
      <c r="D103">
        <f>'Table 2 Regions and CSPs'!C23</f>
        <v>4046</v>
      </c>
      <c r="E103">
        <f>'Table 2 Regions and CSPs'!Q23</f>
        <v>3922</v>
      </c>
      <c r="N103" s="95"/>
      <c r="O103" s="95"/>
      <c r="P103" s="95"/>
    </row>
    <row r="104" spans="1:20" x14ac:dyDescent="0.25">
      <c r="A104" s="52" t="s">
        <v>883</v>
      </c>
      <c r="B104" s="53">
        <f>'Table 2 Regions and CSPs'!E24</f>
        <v>0.58740000000000003</v>
      </c>
      <c r="C104">
        <f>'Table 2 Regions and CSPs'!S24</f>
        <v>0.59040000000000004</v>
      </c>
      <c r="D104">
        <f>'Table 2 Regions and CSPs'!C24</f>
        <v>1978</v>
      </c>
      <c r="E104">
        <f>'Table 2 Regions and CSPs'!Q24</f>
        <v>1973</v>
      </c>
      <c r="N104" s="95"/>
      <c r="O104" s="95"/>
      <c r="P104" s="95"/>
    </row>
    <row r="105" spans="1:20" x14ac:dyDescent="0.25">
      <c r="A105" s="52" t="s">
        <v>882</v>
      </c>
      <c r="B105" s="53">
        <f>'Table 2 Regions and CSPs'!E25</f>
        <v>0.55410000000000004</v>
      </c>
      <c r="C105">
        <f>'Table 2 Regions and CSPs'!S25</f>
        <v>0.53029999999999999</v>
      </c>
      <c r="D105">
        <f>'Table 2 Regions and CSPs'!C25</f>
        <v>3938</v>
      </c>
      <c r="E105">
        <f>'Table 2 Regions and CSPs'!Q25</f>
        <v>3898</v>
      </c>
      <c r="N105" s="95"/>
      <c r="O105" s="95"/>
      <c r="P105" s="95"/>
      <c r="T105" s="95"/>
    </row>
    <row r="106" spans="1:20" x14ac:dyDescent="0.25">
      <c r="A106" s="52" t="s">
        <v>880</v>
      </c>
      <c r="B106" s="53">
        <f>'Table 2 Regions and CSPs'!E26</f>
        <v>0.65380000000000005</v>
      </c>
      <c r="C106">
        <f>'Table 2 Regions and CSPs'!S26</f>
        <v>0.63390000000000002</v>
      </c>
      <c r="D106">
        <f>'Table 2 Regions and CSPs'!C26</f>
        <v>3020</v>
      </c>
      <c r="E106">
        <f>'Table 2 Regions and CSPs'!Q26</f>
        <v>2978</v>
      </c>
      <c r="N106" s="95"/>
      <c r="O106" s="95"/>
      <c r="P106" s="95"/>
      <c r="T106" s="95"/>
    </row>
    <row r="107" spans="1:20" x14ac:dyDescent="0.25">
      <c r="A107" s="52" t="s">
        <v>878</v>
      </c>
      <c r="B107" s="53">
        <f>'Table 2 Regions and CSPs'!E27</f>
        <v>0.62609999999999999</v>
      </c>
      <c r="C107">
        <f>'Table 2 Regions and CSPs'!S27</f>
        <v>0.63690000000000002</v>
      </c>
      <c r="D107">
        <f>'Table 2 Regions and CSPs'!C27</f>
        <v>3766</v>
      </c>
      <c r="E107">
        <f>'Table 2 Regions and CSPs'!Q27</f>
        <v>3701</v>
      </c>
      <c r="N107" s="95"/>
      <c r="O107" s="95"/>
      <c r="P107" s="95"/>
      <c r="T107" s="95"/>
    </row>
    <row r="108" spans="1:20" x14ac:dyDescent="0.25">
      <c r="A108" s="52" t="s">
        <v>876</v>
      </c>
      <c r="B108" s="53">
        <f>'Table 2 Regions and CSPs'!E28</f>
        <v>0.62090000000000001</v>
      </c>
      <c r="C108">
        <f>'Table 2 Regions and CSPs'!S28</f>
        <v>0.64100000000000001</v>
      </c>
      <c r="D108">
        <f>'Table 2 Regions and CSPs'!C28</f>
        <v>2518</v>
      </c>
      <c r="E108">
        <f>'Table 2 Regions and CSPs'!Q28</f>
        <v>2458</v>
      </c>
      <c r="N108" s="95"/>
      <c r="O108" s="95"/>
      <c r="P108" s="95"/>
      <c r="T108" s="95"/>
    </row>
    <row r="109" spans="1:20" x14ac:dyDescent="0.25">
      <c r="A109" s="52" t="s">
        <v>874</v>
      </c>
      <c r="B109" s="53">
        <f>'Table 2 Regions and CSPs'!E29</f>
        <v>0.66239999999999999</v>
      </c>
      <c r="C109">
        <f>'Table 2 Regions and CSPs'!S29</f>
        <v>0.63090000000000002</v>
      </c>
      <c r="D109">
        <f>'Table 2 Regions and CSPs'!C29</f>
        <v>1260</v>
      </c>
      <c r="E109">
        <f>'Table 2 Regions and CSPs'!Q29</f>
        <v>1160</v>
      </c>
      <c r="N109" s="95"/>
      <c r="O109" s="95"/>
      <c r="P109" s="95"/>
      <c r="T109" s="95"/>
    </row>
    <row r="110" spans="1:20" x14ac:dyDescent="0.25">
      <c r="A110" s="52" t="s">
        <v>872</v>
      </c>
      <c r="B110" s="53">
        <f>'Table 2 Regions and CSPs'!E30</f>
        <v>0.63129999999999997</v>
      </c>
      <c r="C110">
        <f>'Table 2 Regions and CSPs'!S30</f>
        <v>0.6613</v>
      </c>
      <c r="D110">
        <f>'Table 2 Regions and CSPs'!C30</f>
        <v>3046</v>
      </c>
      <c r="E110">
        <f>'Table 2 Regions and CSPs'!Q30</f>
        <v>2953</v>
      </c>
      <c r="N110" s="95"/>
      <c r="O110" s="95"/>
      <c r="P110" s="95"/>
    </row>
    <row r="111" spans="1:20" x14ac:dyDescent="0.25">
      <c r="A111" s="52" t="s">
        <v>871</v>
      </c>
      <c r="B111" s="53">
        <f>'Table 2 Regions and CSPs'!E31</f>
        <v>0.6452</v>
      </c>
      <c r="C111">
        <f>'Table 2 Regions and CSPs'!S31</f>
        <v>0.62539999999999996</v>
      </c>
      <c r="D111">
        <f>'Table 2 Regions and CSPs'!C31</f>
        <v>5094</v>
      </c>
      <c r="E111">
        <f>'Table 2 Regions and CSPs'!Q31</f>
        <v>4923</v>
      </c>
      <c r="N111" s="95"/>
      <c r="O111" s="95"/>
      <c r="P111" s="95"/>
    </row>
    <row r="112" spans="1:20" x14ac:dyDescent="0.25">
      <c r="A112" s="52" t="s">
        <v>870</v>
      </c>
      <c r="B112" s="53">
        <f>'Table 2 Regions and CSPs'!E32</f>
        <v>0.65910000000000002</v>
      </c>
      <c r="C112">
        <f>'Table 2 Regions and CSPs'!S32</f>
        <v>0.67600000000000005</v>
      </c>
      <c r="D112">
        <f>'Table 2 Regions and CSPs'!C32</f>
        <v>5531</v>
      </c>
      <c r="E112">
        <f>'Table 2 Regions and CSPs'!Q32</f>
        <v>5386</v>
      </c>
      <c r="N112" s="95"/>
      <c r="O112" s="95"/>
      <c r="P112" s="95"/>
    </row>
    <row r="113" spans="1:16" x14ac:dyDescent="0.25">
      <c r="A113" s="52" t="s">
        <v>869</v>
      </c>
      <c r="B113" s="53">
        <f>'Table 2 Regions and CSPs'!E33</f>
        <v>0.62039999999999995</v>
      </c>
      <c r="C113">
        <f>'Table 2 Regions and CSPs'!S33</f>
        <v>0.63970000000000005</v>
      </c>
      <c r="D113">
        <f>'Table 2 Regions and CSPs'!C33</f>
        <v>4059</v>
      </c>
      <c r="E113">
        <f>'Table 2 Regions and CSPs'!Q33</f>
        <v>3944</v>
      </c>
      <c r="N113" s="95"/>
      <c r="O113" s="95"/>
      <c r="P113" s="95"/>
    </row>
    <row r="114" spans="1:16" x14ac:dyDescent="0.25">
      <c r="A114" s="52" t="s">
        <v>868</v>
      </c>
      <c r="B114" s="53">
        <f>'Table 2 Regions and CSPs'!E34</f>
        <v>0.59499999999999997</v>
      </c>
      <c r="C114">
        <f>'Table 2 Regions and CSPs'!S34</f>
        <v>0.63049999999999995</v>
      </c>
      <c r="D114">
        <f>'Table 2 Regions and CSPs'!C34</f>
        <v>954</v>
      </c>
      <c r="E114">
        <f>'Table 2 Regions and CSPs'!Q34</f>
        <v>1018</v>
      </c>
      <c r="N114" s="95"/>
      <c r="O114" s="95"/>
      <c r="P114" s="95"/>
    </row>
    <row r="115" spans="1:16" x14ac:dyDescent="0.25">
      <c r="A115" s="52" t="s">
        <v>866</v>
      </c>
      <c r="B115" s="53">
        <f>'Table 2 Regions and CSPs'!E35</f>
        <v>0.60419999999999996</v>
      </c>
      <c r="C115">
        <f>'Table 2 Regions and CSPs'!S35</f>
        <v>0.60399999999999998</v>
      </c>
      <c r="D115">
        <f>'Table 2 Regions and CSPs'!C35</f>
        <v>8051</v>
      </c>
      <c r="E115">
        <f>'Table 2 Regions and CSPs'!Q35</f>
        <v>7856</v>
      </c>
      <c r="N115" s="95"/>
      <c r="O115" s="95"/>
      <c r="P115" s="95"/>
    </row>
    <row r="116" spans="1:16" x14ac:dyDescent="0.25">
      <c r="A116" s="52" t="s">
        <v>865</v>
      </c>
      <c r="B116" s="53">
        <f>'Table 2 Regions and CSPs'!E36</f>
        <v>0.64759999999999995</v>
      </c>
      <c r="C116">
        <f>'Table 2 Regions and CSPs'!S36</f>
        <v>0.63929999999999998</v>
      </c>
      <c r="D116">
        <f>'Table 2 Regions and CSPs'!C36</f>
        <v>3014</v>
      </c>
      <c r="E116">
        <f>'Table 2 Regions and CSPs'!Q36</f>
        <v>2990</v>
      </c>
      <c r="N116" s="95"/>
      <c r="O116" s="95"/>
      <c r="P116" s="95"/>
    </row>
    <row r="117" spans="1:16" x14ac:dyDescent="0.25">
      <c r="A117" s="52" t="s">
        <v>864</v>
      </c>
      <c r="B117" s="53">
        <f>'Table 2 Regions and CSPs'!E37</f>
        <v>0.59350000000000003</v>
      </c>
      <c r="C117">
        <f>'Table 2 Regions and CSPs'!S37</f>
        <v>0.61350000000000005</v>
      </c>
      <c r="D117">
        <f>'Table 2 Regions and CSPs'!C37</f>
        <v>11047</v>
      </c>
      <c r="E117">
        <f>'Table 2 Regions and CSPs'!Q37</f>
        <v>10836</v>
      </c>
      <c r="N117" s="95"/>
      <c r="O117" s="95"/>
      <c r="P117" s="95"/>
    </row>
    <row r="118" spans="1:16" x14ac:dyDescent="0.25">
      <c r="A118" s="52" t="s">
        <v>862</v>
      </c>
      <c r="B118" s="53">
        <f>'Table 2 Regions and CSPs'!E38</f>
        <v>0.62739999999999996</v>
      </c>
      <c r="C118">
        <f>'Table 2 Regions and CSPs'!S38</f>
        <v>0.64259999999999995</v>
      </c>
      <c r="D118">
        <f>'Table 2 Regions and CSPs'!C38</f>
        <v>8039</v>
      </c>
      <c r="E118">
        <f>'Table 2 Regions and CSPs'!Q38</f>
        <v>7914</v>
      </c>
      <c r="N118" s="95"/>
      <c r="O118" s="95"/>
      <c r="P118" s="95"/>
    </row>
    <row r="119" spans="1:16" x14ac:dyDescent="0.25">
      <c r="A119" s="52" t="s">
        <v>860</v>
      </c>
      <c r="B119" s="53">
        <f>'Table 2 Regions and CSPs'!E39</f>
        <v>0.62470000000000003</v>
      </c>
      <c r="C119">
        <f>'Table 2 Regions and CSPs'!S39</f>
        <v>0.62970000000000004</v>
      </c>
      <c r="D119">
        <f>'Table 2 Regions and CSPs'!C39</f>
        <v>3476</v>
      </c>
      <c r="E119">
        <f>'Table 2 Regions and CSPs'!Q39</f>
        <v>3440</v>
      </c>
      <c r="N119" s="95"/>
      <c r="O119" s="95"/>
      <c r="P119" s="95"/>
    </row>
    <row r="120" spans="1:16" x14ac:dyDescent="0.25">
      <c r="A120" s="52" t="s">
        <v>858</v>
      </c>
      <c r="B120" s="53">
        <f>'Table 2 Regions and CSPs'!E40</f>
        <v>0.64959999999999996</v>
      </c>
      <c r="C120">
        <f>'Table 2 Regions and CSPs'!S40</f>
        <v>0.64659999999999995</v>
      </c>
      <c r="D120">
        <f>'Table 2 Regions and CSPs'!C40</f>
        <v>4972</v>
      </c>
      <c r="E120">
        <f>'Table 2 Regions and CSPs'!Q40</f>
        <v>5006</v>
      </c>
      <c r="N120" s="95"/>
      <c r="O120" s="95"/>
      <c r="P120" s="95"/>
    </row>
    <row r="121" spans="1:16" x14ac:dyDescent="0.25">
      <c r="A121" s="52" t="s">
        <v>857</v>
      </c>
      <c r="B121" s="53">
        <f>'Table 2 Regions and CSPs'!E41</f>
        <v>0.59930000000000005</v>
      </c>
      <c r="C121">
        <f>'Table 2 Regions and CSPs'!S41</f>
        <v>0.58720000000000006</v>
      </c>
      <c r="D121">
        <f>'Table 2 Regions and CSPs'!C41</f>
        <v>2033</v>
      </c>
      <c r="E121">
        <f>'Table 2 Regions and CSPs'!Q41</f>
        <v>1977</v>
      </c>
      <c r="N121" s="95"/>
      <c r="O121" s="95"/>
      <c r="P121" s="95"/>
    </row>
    <row r="122" spans="1:16" x14ac:dyDescent="0.25">
      <c r="A122" s="52" t="s">
        <v>855</v>
      </c>
      <c r="B122" s="53">
        <f>'Table 2 Regions and CSPs'!E42</f>
        <v>0.61129999999999995</v>
      </c>
      <c r="C122">
        <f>'Table 2 Regions and CSPs'!S42</f>
        <v>0.62570000000000003</v>
      </c>
      <c r="D122">
        <f>'Table 2 Regions and CSPs'!C42</f>
        <v>6396</v>
      </c>
      <c r="E122">
        <f>'Table 2 Regions and CSPs'!Q42</f>
        <v>6935</v>
      </c>
      <c r="N122" s="95"/>
      <c r="O122" s="95"/>
      <c r="P122" s="95"/>
    </row>
    <row r="123" spans="1:16" x14ac:dyDescent="0.25">
      <c r="A123" s="52" t="s">
        <v>854</v>
      </c>
      <c r="B123" s="53">
        <f>'Table 2 Regions and CSPs'!E43</f>
        <v>0.61040000000000005</v>
      </c>
      <c r="C123">
        <f>'Table 2 Regions and CSPs'!S43</f>
        <v>0.61060000000000003</v>
      </c>
      <c r="D123">
        <f>'Table 2 Regions and CSPs'!C43</f>
        <v>7051</v>
      </c>
      <c r="E123">
        <f>'Table 2 Regions and CSPs'!Q43</f>
        <v>6847</v>
      </c>
      <c r="N123" s="95"/>
      <c r="O123" s="95"/>
      <c r="P123" s="95"/>
    </row>
    <row r="124" spans="1:16" x14ac:dyDescent="0.25">
      <c r="A124" s="52" t="s">
        <v>853</v>
      </c>
      <c r="B124" s="53">
        <f>'Table 2 Regions and CSPs'!E44</f>
        <v>0.60489999999999999</v>
      </c>
      <c r="C124">
        <f>'Table 2 Regions and CSPs'!S44</f>
        <v>0.5927</v>
      </c>
      <c r="D124">
        <f>'Table 2 Regions and CSPs'!C44</f>
        <v>4972</v>
      </c>
      <c r="E124">
        <f>'Table 2 Regions and CSPs'!Q44</f>
        <v>4938</v>
      </c>
      <c r="N124" s="95"/>
      <c r="O124" s="95"/>
      <c r="P124" s="95"/>
    </row>
    <row r="125" spans="1:16" x14ac:dyDescent="0.25">
      <c r="A125" s="52" t="s">
        <v>851</v>
      </c>
      <c r="B125" s="53">
        <f>'Table 2 Regions and CSPs'!E45</f>
        <v>0.60299999999999998</v>
      </c>
      <c r="C125">
        <f>'Table 2 Regions and CSPs'!S45</f>
        <v>0.57520000000000004</v>
      </c>
      <c r="D125">
        <f>'Table 2 Regions and CSPs'!C45</f>
        <v>3482</v>
      </c>
      <c r="E125">
        <f>'Table 2 Regions and CSPs'!Q45</f>
        <v>3470</v>
      </c>
      <c r="N125" s="95"/>
      <c r="O125" s="95"/>
      <c r="P125" s="95"/>
    </row>
    <row r="126" spans="1:16" x14ac:dyDescent="0.25">
      <c r="A126" s="52" t="s">
        <v>850</v>
      </c>
      <c r="B126" s="53">
        <f>'Table 2 Regions and CSPs'!E46</f>
        <v>0.63480000000000003</v>
      </c>
      <c r="C126">
        <f>'Table 2 Regions and CSPs'!S46</f>
        <v>0.62290000000000001</v>
      </c>
      <c r="D126">
        <f>'Table 2 Regions and CSPs'!C46</f>
        <v>19887</v>
      </c>
      <c r="E126">
        <f>'Table 2 Regions and CSPs'!Q46</f>
        <v>19497</v>
      </c>
      <c r="N126" s="95"/>
      <c r="O126" s="95"/>
      <c r="P126" s="95"/>
    </row>
    <row r="127" spans="1:16" x14ac:dyDescent="0.25">
      <c r="A127" s="52" t="s">
        <v>849</v>
      </c>
      <c r="B127" s="53">
        <f>'Table 2 Regions and CSPs'!E47</f>
        <v>0.61199999999999999</v>
      </c>
      <c r="C127">
        <f>'Table 2 Regions and CSPs'!S47</f>
        <v>0.58750000000000002</v>
      </c>
      <c r="D127">
        <f>'Table 2 Regions and CSPs'!C47</f>
        <v>4561</v>
      </c>
      <c r="E127">
        <f>'Table 2 Regions and CSPs'!Q47</f>
        <v>4466</v>
      </c>
      <c r="N127" s="95"/>
      <c r="O127" s="95"/>
      <c r="P127" s="95"/>
    </row>
    <row r="128" spans="1:16" x14ac:dyDescent="0.25">
      <c r="A128" s="52" t="s">
        <v>847</v>
      </c>
      <c r="B128" s="53">
        <f>'Table 2 Regions and CSPs'!E48</f>
        <v>0.60719999999999996</v>
      </c>
      <c r="C128">
        <f>'Table 2 Regions and CSPs'!S48</f>
        <v>0.60809999999999997</v>
      </c>
      <c r="D128">
        <f>'Table 2 Regions and CSPs'!C48</f>
        <v>3750</v>
      </c>
      <c r="E128">
        <f>'Table 2 Regions and CSPs'!Q48</f>
        <v>3749</v>
      </c>
      <c r="O128" s="95"/>
      <c r="P128" s="95"/>
    </row>
    <row r="129" spans="1:16" x14ac:dyDescent="0.25">
      <c r="A129" s="52" t="s">
        <v>846</v>
      </c>
      <c r="B129" s="53">
        <f>'Table 2 Regions and CSPs'!E49</f>
        <v>0.66139999999999999</v>
      </c>
      <c r="C129">
        <f>'Table 2 Regions and CSPs'!S49</f>
        <v>0.65539999999999998</v>
      </c>
      <c r="D129">
        <f>'Table 2 Regions and CSPs'!C49</f>
        <v>4048</v>
      </c>
      <c r="E129">
        <f>'Table 2 Regions and CSPs'!Q49</f>
        <v>3954</v>
      </c>
      <c r="O129" s="95"/>
      <c r="P129" s="95"/>
    </row>
    <row r="130" spans="1:16" x14ac:dyDescent="0.25">
      <c r="A130" s="52" t="s">
        <v>845</v>
      </c>
      <c r="B130" s="53">
        <f>'Table 2 Regions and CSPs'!E50</f>
        <v>0.60950000000000004</v>
      </c>
      <c r="C130">
        <f>'Table 2 Regions and CSPs'!S50</f>
        <v>0.58589999999999998</v>
      </c>
      <c r="D130">
        <f>'Table 2 Regions and CSPs'!C50</f>
        <v>3487</v>
      </c>
      <c r="E130">
        <f>'Table 2 Regions and CSPs'!Q50</f>
        <v>3439</v>
      </c>
      <c r="O130" s="95"/>
      <c r="P130" s="95"/>
    </row>
    <row r="131" spans="1:16" x14ac:dyDescent="0.25">
      <c r="A131" s="52" t="s">
        <v>844</v>
      </c>
      <c r="B131" s="53">
        <f>'Table 2 Regions and CSPs'!E51</f>
        <v>0.61350000000000005</v>
      </c>
      <c r="C131">
        <f>'Table 2 Regions and CSPs'!S51</f>
        <v>0.62209999999999999</v>
      </c>
      <c r="D131">
        <f>'Table 2 Regions and CSPs'!C51</f>
        <v>1006</v>
      </c>
      <c r="E131">
        <f>'Table 2 Regions and CSPs'!Q51</f>
        <v>987</v>
      </c>
      <c r="O131" s="95"/>
      <c r="P131" s="95"/>
    </row>
    <row r="132" spans="1:16" x14ac:dyDescent="0.25">
      <c r="A132" s="52" t="s">
        <v>843</v>
      </c>
      <c r="B132" s="53">
        <f>'Table 2 Regions and CSPs'!E52</f>
        <v>0.6018</v>
      </c>
      <c r="C132">
        <f>'Table 2 Regions and CSPs'!S52</f>
        <v>0.61829999999999996</v>
      </c>
      <c r="D132">
        <f>'Table 2 Regions and CSPs'!C52</f>
        <v>5508</v>
      </c>
      <c r="E132">
        <f>'Table 2 Regions and CSPs'!Q52</f>
        <v>5406</v>
      </c>
      <c r="O132" s="95"/>
      <c r="P132" s="95"/>
    </row>
    <row r="133" spans="1:16" x14ac:dyDescent="0.25">
      <c r="A133" s="52" t="s">
        <v>842</v>
      </c>
      <c r="B133" s="53">
        <f>'Table 2 Regions and CSPs'!E53</f>
        <v>0.67620000000000002</v>
      </c>
      <c r="C133">
        <f>'Table 2 Regions and CSPs'!S53</f>
        <v>0.65869999999999995</v>
      </c>
      <c r="D133">
        <f>'Table 2 Regions and CSPs'!C53</f>
        <v>2730</v>
      </c>
      <c r="E133">
        <f>'Table 2 Regions and CSPs'!Q53</f>
        <v>2769</v>
      </c>
      <c r="O133" s="95"/>
      <c r="P133" s="95"/>
    </row>
    <row r="134" spans="1:16" x14ac:dyDescent="0.25">
      <c r="A134" s="52" t="s">
        <v>841</v>
      </c>
      <c r="B134" s="53">
        <f>'Table 2 Regions and CSPs'!E54</f>
        <v>0.62480000000000002</v>
      </c>
      <c r="C134">
        <f>'Table 2 Regions and CSPs'!S54</f>
        <v>0.56979999999999997</v>
      </c>
      <c r="D134">
        <f>'Table 2 Regions and CSPs'!C54</f>
        <v>1017</v>
      </c>
      <c r="E134">
        <f>'Table 2 Regions and CSPs'!Q54</f>
        <v>965</v>
      </c>
      <c r="O134" s="95"/>
      <c r="P134" s="95"/>
    </row>
    <row r="135" spans="1:16" x14ac:dyDescent="0.25">
      <c r="A135" s="52" t="s">
        <v>839</v>
      </c>
      <c r="B135" s="53">
        <f>'Table 2 Regions and CSPs'!E55</f>
        <v>0.62529999999999997</v>
      </c>
      <c r="C135">
        <f>'Table 2 Regions and CSPs'!S55</f>
        <v>0.61629999999999996</v>
      </c>
      <c r="D135">
        <f>'Table 2 Regions and CSPs'!C55</f>
        <v>2525</v>
      </c>
      <c r="E135">
        <f>'Table 2 Regions and CSPs'!Q55</f>
        <v>2468</v>
      </c>
      <c r="O135" s="95"/>
      <c r="P135" s="95"/>
    </row>
    <row r="136" spans="1:16" x14ac:dyDescent="0.25">
      <c r="A136" s="52" t="s">
        <v>838</v>
      </c>
      <c r="B136" s="53">
        <f>'Table 2 Regions and CSPs'!E56</f>
        <v>0.59619999999999995</v>
      </c>
      <c r="C136">
        <f>'Table 2 Regions and CSPs'!S56</f>
        <v>0.58050000000000002</v>
      </c>
      <c r="D136">
        <f>'Table 2 Regions and CSPs'!C56</f>
        <v>3525</v>
      </c>
      <c r="E136">
        <f>'Table 2 Regions and CSPs'!Q56</f>
        <v>3473</v>
      </c>
      <c r="O136" s="95"/>
      <c r="P136" s="95"/>
    </row>
    <row r="137" spans="1:16" x14ac:dyDescent="0.25">
      <c r="A137" s="52" t="s">
        <v>836</v>
      </c>
      <c r="B137" s="53">
        <f>'Table 2 Regions and CSPs'!E57</f>
        <v>0.56569999999999998</v>
      </c>
      <c r="C137">
        <f>'Table 2 Regions and CSPs'!S57</f>
        <v>0.57210000000000005</v>
      </c>
      <c r="D137">
        <f>'Table 2 Regions and CSPs'!C57</f>
        <v>4998</v>
      </c>
      <c r="E137">
        <f>'Table 2 Regions and CSPs'!Q57</f>
        <v>4868</v>
      </c>
      <c r="O137" s="95"/>
      <c r="P137" s="95"/>
    </row>
    <row r="138" spans="1:16" x14ac:dyDescent="0.25">
      <c r="A138" s="52" t="s">
        <v>834</v>
      </c>
      <c r="B138" s="53">
        <f>'Table 2 Regions and CSPs'!E58</f>
        <v>0.57489999999999997</v>
      </c>
      <c r="C138">
        <f>'Table 2 Regions and CSPs'!S58</f>
        <v>0.61719999999999997</v>
      </c>
      <c r="D138">
        <f>'Table 2 Regions and CSPs'!C58</f>
        <v>3470</v>
      </c>
      <c r="E138">
        <f>'Table 2 Regions and CSPs'!Q58</f>
        <v>3493</v>
      </c>
      <c r="O138" s="95"/>
      <c r="P138" s="95"/>
    </row>
    <row r="139" spans="1:16" x14ac:dyDescent="0.25">
      <c r="A139" s="52" t="s">
        <v>833</v>
      </c>
      <c r="B139" s="53">
        <f>'Table 2 Regions and CSPs'!E59</f>
        <v>0.66400000000000003</v>
      </c>
      <c r="C139">
        <f>'Table 2 Regions and CSPs'!S59</f>
        <v>0.66859999999999997</v>
      </c>
      <c r="D139">
        <f>'Table 2 Regions and CSPs'!C59</f>
        <v>5503</v>
      </c>
      <c r="E139">
        <f>'Table 2 Regions and CSPs'!Q59</f>
        <v>5387</v>
      </c>
      <c r="O139" s="95"/>
      <c r="P139" s="95"/>
    </row>
    <row r="140" spans="1:16" x14ac:dyDescent="0.25">
      <c r="A140" s="52" t="s">
        <v>832</v>
      </c>
      <c r="B140" s="53">
        <f>'Table 2 Regions and CSPs'!E60</f>
        <v>0.66620000000000001</v>
      </c>
      <c r="C140">
        <f>'Table 2 Regions and CSPs'!S60</f>
        <v>0.65069999999999995</v>
      </c>
      <c r="D140">
        <f>'Table 2 Regions and CSPs'!C60</f>
        <v>6568</v>
      </c>
      <c r="E140">
        <f>'Table 2 Regions and CSPs'!Q60</f>
        <v>6440</v>
      </c>
      <c r="O140" s="95"/>
      <c r="P140" s="95"/>
    </row>
    <row r="141" spans="1:16" x14ac:dyDescent="0.25">
      <c r="A141" s="52" t="s">
        <v>830</v>
      </c>
      <c r="B141" s="53">
        <f>'Table 2 Regions and CSPs'!E61</f>
        <v>0.59440000000000004</v>
      </c>
      <c r="C141">
        <f>'Table 2 Regions and CSPs'!S61</f>
        <v>0.57550000000000001</v>
      </c>
      <c r="D141">
        <f>'Table 2 Regions and CSPs'!C61</f>
        <v>2523</v>
      </c>
      <c r="E141">
        <f>'Table 2 Regions and CSPs'!Q61</f>
        <v>2514</v>
      </c>
      <c r="O141" s="95"/>
      <c r="P141" s="95"/>
    </row>
    <row r="142" spans="1:16" x14ac:dyDescent="0.25">
      <c r="A142" s="52" t="s">
        <v>828</v>
      </c>
      <c r="B142" s="53">
        <f>'Table 2 Regions and CSPs'!E62</f>
        <v>0.60719999999999996</v>
      </c>
      <c r="C142">
        <f>'Table 2 Regions and CSPs'!S62</f>
        <v>0.59719999999999995</v>
      </c>
      <c r="D142">
        <f>'Table 2 Regions and CSPs'!C62</f>
        <v>4563</v>
      </c>
      <c r="E142">
        <f>'Table 2 Regions and CSPs'!Q62</f>
        <v>4439</v>
      </c>
      <c r="O142" s="95"/>
      <c r="P142" s="95"/>
    </row>
    <row r="143" spans="1:16" x14ac:dyDescent="0.25">
      <c r="A143" s="52" t="s">
        <v>826</v>
      </c>
      <c r="B143" s="53">
        <f>'Table 2 Regions and CSPs'!E63</f>
        <v>0.59760000000000002</v>
      </c>
      <c r="C143">
        <f>'Table 2 Regions and CSPs'!S63</f>
        <v>0.57520000000000004</v>
      </c>
      <c r="D143">
        <f>'Table 2 Regions and CSPs'!C63</f>
        <v>3934</v>
      </c>
      <c r="E143">
        <f>'Table 2 Regions and CSPs'!Q63</f>
        <v>3948</v>
      </c>
      <c r="O143" s="95"/>
      <c r="P143" s="95"/>
    </row>
    <row r="144" spans="1:16" x14ac:dyDescent="0.25">
      <c r="A144" s="52" t="s">
        <v>824</v>
      </c>
      <c r="B144" s="53">
        <f>'Table 2 Regions and CSPs'!E64</f>
        <v>0.67900000000000005</v>
      </c>
      <c r="C144">
        <f>'Table 2 Regions and CSPs'!S64</f>
        <v>0.68049999999999999</v>
      </c>
      <c r="D144">
        <f>'Table 2 Regions and CSPs'!C64</f>
        <v>4492</v>
      </c>
      <c r="E144">
        <f>'Table 2 Regions and CSPs'!Q64</f>
        <v>4402</v>
      </c>
      <c r="O144" s="95"/>
      <c r="P144" s="95"/>
    </row>
    <row r="145" spans="1:16" x14ac:dyDescent="0.25">
      <c r="A145" s="52" t="s">
        <v>822</v>
      </c>
      <c r="B145" s="53">
        <f>'Table 2 Regions and CSPs'!E65</f>
        <v>0.5978</v>
      </c>
      <c r="C145">
        <f>'Table 2 Regions and CSPs'!S65</f>
        <v>0.60129999999999995</v>
      </c>
      <c r="D145">
        <f>'Table 2 Regions and CSPs'!C65</f>
        <v>5552</v>
      </c>
      <c r="E145">
        <f>'Table 2 Regions and CSPs'!Q65</f>
        <v>5448</v>
      </c>
      <c r="O145" s="95"/>
      <c r="P145" s="95"/>
    </row>
    <row r="146" spans="1:16" x14ac:dyDescent="0.25">
      <c r="A146" s="54" t="s">
        <v>820</v>
      </c>
      <c r="B146" s="53">
        <f>'Table 2 Regions and CSPs'!E66</f>
        <v>0.65459999999999996</v>
      </c>
      <c r="C146">
        <f>'Table 2 Regions and CSPs'!S66</f>
        <v>0.6361</v>
      </c>
      <c r="D146">
        <f>'Table 2 Regions and CSPs'!C66</f>
        <v>1524</v>
      </c>
      <c r="E146">
        <f>'Table 2 Regions and CSPs'!Q66</f>
        <v>1999</v>
      </c>
      <c r="O146" s="95"/>
      <c r="P146" s="95"/>
    </row>
    <row r="147" spans="1:16" x14ac:dyDescent="0.25">
      <c r="O147" s="95"/>
      <c r="P147" s="95"/>
    </row>
    <row r="148" spans="1:16" x14ac:dyDescent="0.25">
      <c r="O148" s="95"/>
      <c r="P148" s="95"/>
    </row>
    <row r="149" spans="1:16" x14ac:dyDescent="0.25">
      <c r="A149" s="40" t="s">
        <v>374</v>
      </c>
      <c r="B149" s="41">
        <f>VLOOKUP(A149,'Table 3 Local Authorities'!$D$16:$H$379,5,FALSE)</f>
        <v>0.58850000000000002</v>
      </c>
      <c r="C149" s="97">
        <f>VLOOKUP(A149,'Table 3 Local Authorities'!$D$16:$V$379,19,FALSE)</f>
        <v>0.57789999999999997</v>
      </c>
      <c r="D149" s="40">
        <f>VLOOKUP(A149,'Table 3 Local Authorities'!$D$16:$T$379,3,FALSE)</f>
        <v>497</v>
      </c>
      <c r="E149" s="40">
        <f>VLOOKUP(A149,'Table 3 Local Authorities'!$D$16:$T$379,17,FALSE)</f>
        <v>494</v>
      </c>
      <c r="G149" t="e">
        <v>#N/A</v>
      </c>
      <c r="O149" s="95"/>
      <c r="P149" s="95"/>
    </row>
    <row r="150" spans="1:16" x14ac:dyDescent="0.25">
      <c r="A150" s="40" t="s">
        <v>376</v>
      </c>
      <c r="B150" s="41">
        <f>VLOOKUP(A150,'Table 3 Local Authorities'!$D$16:$H$379,5,FALSE)</f>
        <v>0.59760000000000002</v>
      </c>
      <c r="C150" s="97">
        <f>VLOOKUP(A150,'Table 3 Local Authorities'!$D$16:$V$379,19,FALSE)</f>
        <v>0.53810000000000002</v>
      </c>
      <c r="D150" s="40">
        <f>VLOOKUP(A150,'Table 3 Local Authorities'!$D$16:$T$379,3,FALSE)</f>
        <v>496</v>
      </c>
      <c r="E150" s="40">
        <f>VLOOKUP(A150,'Table 3 Local Authorities'!$D$16:$T$379,17,FALSE)</f>
        <v>504</v>
      </c>
      <c r="G150" t="e">
        <v>#N/A</v>
      </c>
      <c r="O150" s="95"/>
      <c r="P150" s="95"/>
    </row>
    <row r="151" spans="1:16" x14ac:dyDescent="0.25">
      <c r="A151" s="40" t="s">
        <v>378</v>
      </c>
      <c r="B151" s="41">
        <f>VLOOKUP(A151,'Table 3 Local Authorities'!$D$16:$H$379,5,FALSE)</f>
        <v>0.627</v>
      </c>
      <c r="C151" s="97">
        <f>VLOOKUP(A151,'Table 3 Local Authorities'!$D$16:$V$379,19,FALSE)</f>
        <v>0.60550000000000004</v>
      </c>
      <c r="D151" s="40">
        <f>VLOOKUP(A151,'Table 3 Local Authorities'!$D$16:$T$379,3,FALSE)</f>
        <v>514</v>
      </c>
      <c r="E151" s="40">
        <f>VLOOKUP(A151,'Table 3 Local Authorities'!$D$16:$T$379,17,FALSE)</f>
        <v>502</v>
      </c>
      <c r="G151" t="e">
        <v>#N/A</v>
      </c>
      <c r="O151" s="95"/>
      <c r="P151" s="95"/>
    </row>
    <row r="152" spans="1:16" x14ac:dyDescent="0.25">
      <c r="A152" s="40" t="s">
        <v>380</v>
      </c>
      <c r="B152" s="41">
        <f>VLOOKUP(A152,'Table 3 Local Authorities'!$D$16:$H$379,5,FALSE)</f>
        <v>0.55100000000000005</v>
      </c>
      <c r="C152" s="97">
        <f>VLOOKUP(A152,'Table 3 Local Authorities'!$D$16:$V$379,19,FALSE)</f>
        <v>0.5696</v>
      </c>
      <c r="D152" s="40">
        <f>VLOOKUP(A152,'Table 3 Local Authorities'!$D$16:$T$379,3,FALSE)</f>
        <v>496</v>
      </c>
      <c r="E152" s="40">
        <f>VLOOKUP(A152,'Table 3 Local Authorities'!$D$16:$T$379,17,FALSE)</f>
        <v>503</v>
      </c>
      <c r="G152" t="e">
        <v>#N/A</v>
      </c>
      <c r="O152" s="95"/>
      <c r="P152" s="95"/>
    </row>
    <row r="153" spans="1:16" x14ac:dyDescent="0.25">
      <c r="A153" s="40" t="s">
        <v>382</v>
      </c>
      <c r="B153" s="41">
        <f>VLOOKUP(A153,'Table 3 Local Authorities'!$D$16:$H$379,5,FALSE)</f>
        <v>0.63370000000000004</v>
      </c>
      <c r="C153" s="97">
        <f>VLOOKUP(A153,'Table 3 Local Authorities'!$D$16:$V$379,19,FALSE)</f>
        <v>0.59399999999999997</v>
      </c>
      <c r="D153" s="40">
        <f>VLOOKUP(A153,'Table 3 Local Authorities'!$D$16:$T$379,3,FALSE)</f>
        <v>520</v>
      </c>
      <c r="E153" s="40">
        <f>VLOOKUP(A153,'Table 3 Local Authorities'!$D$16:$T$379,17,FALSE)</f>
        <v>511</v>
      </c>
      <c r="G153" t="e">
        <v>#N/A</v>
      </c>
      <c r="O153" s="95"/>
      <c r="P153" s="95"/>
    </row>
    <row r="154" spans="1:16" x14ac:dyDescent="0.25">
      <c r="A154" s="40" t="s">
        <v>402</v>
      </c>
      <c r="B154" s="41">
        <f>VLOOKUP(A154,'Table 3 Local Authorities'!$D$16:$H$379,5,FALSE)</f>
        <v>0.57830000000000004</v>
      </c>
      <c r="C154" s="97">
        <f>VLOOKUP(A154,'Table 3 Local Authorities'!$D$16:$V$379,19,FALSE)</f>
        <v>0.61280000000000001</v>
      </c>
      <c r="D154" s="40">
        <f>VLOOKUP(A154,'Table 3 Local Authorities'!$D$16:$T$379,3,FALSE)</f>
        <v>494</v>
      </c>
      <c r="E154" s="40">
        <f>VLOOKUP(A154,'Table 3 Local Authorities'!$D$16:$T$379,17,FALSE)</f>
        <v>480</v>
      </c>
      <c r="G154" t="e">
        <v>#N/A</v>
      </c>
      <c r="O154" s="95"/>
      <c r="P154" s="95"/>
    </row>
    <row r="155" spans="1:16" x14ac:dyDescent="0.25">
      <c r="A155" s="40" t="s">
        <v>404</v>
      </c>
      <c r="B155" s="41">
        <f>VLOOKUP(A155,'Table 3 Local Authorities'!$D$16:$H$379,5,FALSE)</f>
        <v>0.58699999999999997</v>
      </c>
      <c r="C155" s="97">
        <f>VLOOKUP(A155,'Table 3 Local Authorities'!$D$16:$V$379,19,FALSE)</f>
        <v>0.64710000000000001</v>
      </c>
      <c r="D155" s="40">
        <f>VLOOKUP(A155,'Table 3 Local Authorities'!$D$16:$T$379,3,FALSE)</f>
        <v>993</v>
      </c>
      <c r="E155" s="40">
        <f>VLOOKUP(A155,'Table 3 Local Authorities'!$D$16:$T$379,17,FALSE)</f>
        <v>979</v>
      </c>
      <c r="G155" t="e">
        <v>#N/A</v>
      </c>
      <c r="O155" s="95"/>
      <c r="P155" s="95"/>
    </row>
    <row r="156" spans="1:16" x14ac:dyDescent="0.25">
      <c r="A156" s="40" t="s">
        <v>406</v>
      </c>
      <c r="B156" s="41">
        <f>VLOOKUP(A156,'Table 3 Local Authorities'!$D$16:$H$379,5,FALSE)</f>
        <v>0.61580000000000001</v>
      </c>
      <c r="C156" s="97">
        <f>VLOOKUP(A156,'Table 3 Local Authorities'!$D$16:$V$379,19,FALSE)</f>
        <v>0.58809999999999996</v>
      </c>
      <c r="D156" s="40">
        <f>VLOOKUP(A156,'Table 3 Local Authorities'!$D$16:$T$379,3,FALSE)</f>
        <v>499</v>
      </c>
      <c r="E156" s="40">
        <f>VLOOKUP(A156,'Table 3 Local Authorities'!$D$16:$T$379,17,FALSE)</f>
        <v>480</v>
      </c>
      <c r="G156" t="e">
        <v>#N/A</v>
      </c>
      <c r="O156" s="95"/>
      <c r="P156" s="95"/>
    </row>
    <row r="157" spans="1:16" x14ac:dyDescent="0.25">
      <c r="A157" s="40" t="s">
        <v>408</v>
      </c>
      <c r="B157" s="41">
        <f>VLOOKUP(A157,'Table 3 Local Authorities'!$D$16:$H$379,5,FALSE)</f>
        <v>0.55910000000000004</v>
      </c>
      <c r="C157" s="97">
        <f>VLOOKUP(A157,'Table 3 Local Authorities'!$D$16:$V$379,19,FALSE)</f>
        <v>0.55789999999999995</v>
      </c>
      <c r="D157" s="40">
        <f>VLOOKUP(A157,'Table 3 Local Authorities'!$D$16:$T$379,3,FALSE)</f>
        <v>497</v>
      </c>
      <c r="E157" s="40">
        <f>VLOOKUP(A157,'Table 3 Local Authorities'!$D$16:$T$379,17,FALSE)</f>
        <v>478</v>
      </c>
      <c r="G157" t="e">
        <v>#N/A</v>
      </c>
      <c r="O157" s="95"/>
      <c r="P157" s="95"/>
    </row>
    <row r="158" spans="1:16" x14ac:dyDescent="0.25">
      <c r="A158" s="40" t="s">
        <v>777</v>
      </c>
      <c r="B158" s="41">
        <f>VLOOKUP(A158,'Table 3 Local Authorities'!$D$16:$H$379,5,FALSE)</f>
        <v>0.58009999999999995</v>
      </c>
      <c r="C158" s="97">
        <f>VLOOKUP(A158,'Table 3 Local Authorities'!$D$16:$V$379,19,FALSE)</f>
        <v>0.59019999999999995</v>
      </c>
      <c r="D158" s="40">
        <f>VLOOKUP(A158,'Table 3 Local Authorities'!$D$16:$T$379,3,FALSE)</f>
        <v>524</v>
      </c>
      <c r="E158" s="40">
        <f>VLOOKUP(A158,'Table 3 Local Authorities'!$D$16:$T$379,17,FALSE)</f>
        <v>487</v>
      </c>
      <c r="G158" t="e">
        <v>#N/A</v>
      </c>
      <c r="O158" s="95"/>
      <c r="P158" s="95"/>
    </row>
    <row r="159" spans="1:16" x14ac:dyDescent="0.25">
      <c r="A159" s="40" t="s">
        <v>779</v>
      </c>
      <c r="B159" s="41">
        <f>VLOOKUP(A159,'Table 3 Local Authorities'!$D$16:$H$379,5,FALSE)</f>
        <v>0.64029999999999998</v>
      </c>
      <c r="C159" s="97">
        <f>VLOOKUP(A159,'Table 3 Local Authorities'!$D$16:$V$379,19,FALSE)</f>
        <v>0.62150000000000005</v>
      </c>
      <c r="D159" s="40">
        <f>VLOOKUP(A159,'Table 3 Local Authorities'!$D$16:$T$379,3,FALSE)</f>
        <v>495</v>
      </c>
      <c r="E159" s="40">
        <f>VLOOKUP(A159,'Table 3 Local Authorities'!$D$16:$T$379,17,FALSE)</f>
        <v>497</v>
      </c>
      <c r="G159" t="e">
        <v>#N/A</v>
      </c>
      <c r="O159" s="95"/>
      <c r="P159" s="95"/>
    </row>
    <row r="160" spans="1:16" x14ac:dyDescent="0.25">
      <c r="A160" s="40" t="s">
        <v>781</v>
      </c>
      <c r="B160" s="41">
        <f>VLOOKUP(A160,'Table 3 Local Authorities'!$D$16:$H$379,5,FALSE)</f>
        <v>0.54249999999999998</v>
      </c>
      <c r="C160" s="97">
        <f>VLOOKUP(A160,'Table 3 Local Authorities'!$D$16:$V$379,19,FALSE)</f>
        <v>0.55120000000000002</v>
      </c>
      <c r="D160" s="40">
        <f>VLOOKUP(A160,'Table 3 Local Authorities'!$D$16:$T$379,3,FALSE)</f>
        <v>505</v>
      </c>
      <c r="E160" s="40">
        <f>VLOOKUP(A160,'Table 3 Local Authorities'!$D$16:$T$379,17,FALSE)</f>
        <v>502</v>
      </c>
      <c r="G160" t="e">
        <v>#N/A</v>
      </c>
      <c r="O160" s="95"/>
      <c r="P160" s="95"/>
    </row>
    <row r="161" spans="1:16" x14ac:dyDescent="0.25">
      <c r="A161" s="40" t="s">
        <v>783</v>
      </c>
      <c r="B161" s="41">
        <f>VLOOKUP(A161,'Table 3 Local Authorities'!$D$16:$H$379,5,FALSE)</f>
        <v>0.60150000000000003</v>
      </c>
      <c r="C161" s="97">
        <f>VLOOKUP(A161,'Table 3 Local Authorities'!$D$16:$V$379,19,FALSE)</f>
        <v>0.54720000000000002</v>
      </c>
      <c r="D161" s="40">
        <f>VLOOKUP(A161,'Table 3 Local Authorities'!$D$16:$T$379,3,FALSE)</f>
        <v>509</v>
      </c>
      <c r="E161" s="40">
        <f>VLOOKUP(A161,'Table 3 Local Authorities'!$D$16:$T$379,17,FALSE)</f>
        <v>491</v>
      </c>
      <c r="G161" t="e">
        <v>#N/A</v>
      </c>
      <c r="O161" s="95"/>
      <c r="P161" s="95"/>
    </row>
    <row r="162" spans="1:16" x14ac:dyDescent="0.25">
      <c r="A162" s="40" t="s">
        <v>785</v>
      </c>
      <c r="B162" s="41">
        <f>VLOOKUP(A162,'Table 3 Local Authorities'!$D$16:$H$379,5,FALSE)</f>
        <v>0.67149999999999999</v>
      </c>
      <c r="C162" s="97">
        <f>VLOOKUP(A162,'Table 3 Local Authorities'!$D$16:$V$379,19,FALSE)</f>
        <v>0.69420000000000004</v>
      </c>
      <c r="D162" s="40">
        <f>VLOOKUP(A162,'Table 3 Local Authorities'!$D$16:$T$379,3,FALSE)</f>
        <v>512</v>
      </c>
      <c r="E162" s="40">
        <f>VLOOKUP(A162,'Table 3 Local Authorities'!$D$16:$T$379,17,FALSE)</f>
        <v>488</v>
      </c>
      <c r="G162" t="e">
        <v>#N/A</v>
      </c>
      <c r="O162" s="95"/>
      <c r="P162" s="95"/>
    </row>
    <row r="163" spans="1:16" x14ac:dyDescent="0.25">
      <c r="A163" s="40" t="s">
        <v>228</v>
      </c>
      <c r="B163" s="41">
        <f>VLOOKUP(A163,'Table 3 Local Authorities'!$D$16:$H$379,5,FALSE)</f>
        <v>0.64659999999999995</v>
      </c>
      <c r="C163" s="97">
        <f>VLOOKUP(A163,'Table 3 Local Authorities'!$D$16:$V$379,19,FALSE)</f>
        <v>0.58840000000000003</v>
      </c>
      <c r="D163" s="40">
        <f>VLOOKUP(A163,'Table 3 Local Authorities'!$D$16:$T$379,3,FALSE)</f>
        <v>1029</v>
      </c>
      <c r="E163" s="40">
        <f>VLOOKUP(A163,'Table 3 Local Authorities'!$D$16:$T$379,17,FALSE)</f>
        <v>969</v>
      </c>
      <c r="G163" t="e">
        <v>#N/A</v>
      </c>
      <c r="O163" s="95"/>
      <c r="P163" s="95"/>
    </row>
    <row r="164" spans="1:16" x14ac:dyDescent="0.25">
      <c r="A164" s="40" t="s">
        <v>230</v>
      </c>
      <c r="B164" s="41">
        <f>VLOOKUP(A164,'Table 3 Local Authorities'!$D$16:$H$379,5,FALSE)</f>
        <v>0.55400000000000005</v>
      </c>
      <c r="C164" s="97">
        <f>VLOOKUP(A164,'Table 3 Local Authorities'!$D$16:$V$379,19,FALSE)</f>
        <v>0.56179999999999997</v>
      </c>
      <c r="D164" s="40">
        <f>VLOOKUP(A164,'Table 3 Local Authorities'!$D$16:$T$379,3,FALSE)</f>
        <v>985</v>
      </c>
      <c r="E164" s="40">
        <f>VLOOKUP(A164,'Table 3 Local Authorities'!$D$16:$T$379,17,FALSE)</f>
        <v>987</v>
      </c>
      <c r="G164" t="e">
        <v>#N/A</v>
      </c>
      <c r="O164" s="95"/>
      <c r="P164" s="95"/>
    </row>
    <row r="165" spans="1:16" x14ac:dyDescent="0.25">
      <c r="A165" s="40" t="s">
        <v>232</v>
      </c>
      <c r="B165" s="41">
        <f>VLOOKUP(A165,'Table 3 Local Authorities'!$D$16:$H$379,5,FALSE)</f>
        <v>0.61480000000000001</v>
      </c>
      <c r="C165" s="97">
        <f>VLOOKUP(A165,'Table 3 Local Authorities'!$D$16:$V$379,19,FALSE)</f>
        <v>0.60729999999999995</v>
      </c>
      <c r="D165" s="40">
        <f>VLOOKUP(A165,'Table 3 Local Authorities'!$D$16:$T$379,3,FALSE)</f>
        <v>491</v>
      </c>
      <c r="E165" s="40">
        <f>VLOOKUP(A165,'Table 3 Local Authorities'!$D$16:$T$379,17,FALSE)</f>
        <v>480</v>
      </c>
      <c r="G165" t="e">
        <v>#N/A</v>
      </c>
      <c r="O165" s="95"/>
      <c r="P165" s="95"/>
    </row>
    <row r="166" spans="1:16" x14ac:dyDescent="0.25">
      <c r="A166" s="40" t="s">
        <v>234</v>
      </c>
      <c r="B166" s="41">
        <f>VLOOKUP(A166,'Table 3 Local Authorities'!$D$16:$H$379,5,FALSE)</f>
        <v>0.60160000000000002</v>
      </c>
      <c r="C166" s="97">
        <f>VLOOKUP(A166,'Table 3 Local Authorities'!$D$16:$V$379,19,FALSE)</f>
        <v>0.62250000000000005</v>
      </c>
      <c r="D166" s="40">
        <f>VLOOKUP(A166,'Table 3 Local Authorities'!$D$16:$T$379,3,FALSE)</f>
        <v>1998</v>
      </c>
      <c r="E166" s="40">
        <f>VLOOKUP(A166,'Table 3 Local Authorities'!$D$16:$T$379,17,FALSE)</f>
        <v>1987</v>
      </c>
      <c r="G166" t="e">
        <v>#N/A</v>
      </c>
      <c r="O166" s="95"/>
      <c r="P166" s="95"/>
    </row>
    <row r="167" spans="1:16" x14ac:dyDescent="0.25">
      <c r="A167" s="40" t="s">
        <v>715</v>
      </c>
      <c r="B167" s="41">
        <f>VLOOKUP(A167,'Table 3 Local Authorities'!$D$16:$H$379,5,FALSE)</f>
        <v>0.59230000000000005</v>
      </c>
      <c r="C167" s="97">
        <f>VLOOKUP(A167,'Table 3 Local Authorities'!$D$16:$V$379,19,FALSE)</f>
        <v>0.64170000000000005</v>
      </c>
      <c r="D167" s="40">
        <f>VLOOKUP(A167,'Table 3 Local Authorities'!$D$16:$T$379,3,FALSE)</f>
        <v>496</v>
      </c>
      <c r="E167" s="40">
        <f>VLOOKUP(A167,'Table 3 Local Authorities'!$D$16:$T$379,17,FALSE)</f>
        <v>484</v>
      </c>
      <c r="G167" t="e">
        <v>#N/A</v>
      </c>
      <c r="O167" s="95"/>
      <c r="P167" s="95"/>
    </row>
    <row r="168" spans="1:16" x14ac:dyDescent="0.25">
      <c r="A168" s="40" t="s">
        <v>717</v>
      </c>
      <c r="B168" s="41">
        <f>VLOOKUP(A168,'Table 3 Local Authorities'!$D$16:$H$379,5,FALSE)</f>
        <v>0.59989999999999999</v>
      </c>
      <c r="C168" s="97">
        <f>VLOOKUP(A168,'Table 3 Local Authorities'!$D$16:$V$379,19,FALSE)</f>
        <v>0.51349999999999996</v>
      </c>
      <c r="D168" s="40">
        <f>VLOOKUP(A168,'Table 3 Local Authorities'!$D$16:$T$379,3,FALSE)</f>
        <v>499</v>
      </c>
      <c r="E168" s="40">
        <f>VLOOKUP(A168,'Table 3 Local Authorities'!$D$16:$T$379,17,FALSE)</f>
        <v>503</v>
      </c>
      <c r="G168" t="e">
        <v>#N/A</v>
      </c>
      <c r="O168" s="95"/>
      <c r="P168" s="95"/>
    </row>
    <row r="169" spans="1:16" x14ac:dyDescent="0.25">
      <c r="A169" s="40" t="s">
        <v>719</v>
      </c>
      <c r="B169" s="41">
        <f>VLOOKUP(A169,'Table 3 Local Authorities'!$D$16:$H$379,5,FALSE)</f>
        <v>0.53120000000000001</v>
      </c>
      <c r="C169" s="97">
        <f>VLOOKUP(A169,'Table 3 Local Authorities'!$D$16:$V$379,19,FALSE)</f>
        <v>0.50960000000000005</v>
      </c>
      <c r="D169" s="40">
        <f>VLOOKUP(A169,'Table 3 Local Authorities'!$D$16:$T$379,3,FALSE)</f>
        <v>1006</v>
      </c>
      <c r="E169" s="40">
        <f>VLOOKUP(A169,'Table 3 Local Authorities'!$D$16:$T$379,17,FALSE)</f>
        <v>977</v>
      </c>
      <c r="G169" t="e">
        <v>#N/A</v>
      </c>
      <c r="O169" s="95"/>
      <c r="P169" s="95"/>
    </row>
    <row r="170" spans="1:16" x14ac:dyDescent="0.25">
      <c r="A170" s="40" t="s">
        <v>635</v>
      </c>
      <c r="B170" s="41">
        <f>VLOOKUP(A170,'Table 3 Local Authorities'!$D$16:$H$379,5,FALSE)</f>
        <v>0.66159999999999997</v>
      </c>
      <c r="C170" s="97">
        <f>VLOOKUP(A170,'Table 3 Local Authorities'!$D$16:$V$379,19,FALSE)</f>
        <v>0.69210000000000005</v>
      </c>
      <c r="D170" s="40">
        <f>VLOOKUP(A170,'Table 3 Local Authorities'!$D$16:$T$379,3,FALSE)</f>
        <v>976</v>
      </c>
      <c r="E170" s="40">
        <f>VLOOKUP(A170,'Table 3 Local Authorities'!$D$16:$T$379,17,FALSE)</f>
        <v>987</v>
      </c>
      <c r="G170" t="e">
        <v>#N/A</v>
      </c>
      <c r="O170" s="95"/>
      <c r="P170" s="95"/>
    </row>
    <row r="171" spans="1:16" x14ac:dyDescent="0.25">
      <c r="A171" s="40" t="s">
        <v>637</v>
      </c>
      <c r="B171" s="41">
        <f>VLOOKUP(A171,'Table 3 Local Authorities'!$D$16:$H$379,5,FALSE)</f>
        <v>0.71150000000000002</v>
      </c>
      <c r="C171" s="97">
        <f>VLOOKUP(A171,'Table 3 Local Authorities'!$D$16:$V$379,19,FALSE)</f>
        <v>0.70309999999999995</v>
      </c>
      <c r="D171" s="40">
        <f>VLOOKUP(A171,'Table 3 Local Authorities'!$D$16:$T$379,3,FALSE)</f>
        <v>2022</v>
      </c>
      <c r="E171" s="40">
        <f>VLOOKUP(A171,'Table 3 Local Authorities'!$D$16:$T$379,17,FALSE)</f>
        <v>1934</v>
      </c>
      <c r="G171" t="e">
        <v>#N/A</v>
      </c>
      <c r="O171" s="95"/>
      <c r="P171" s="95"/>
    </row>
    <row r="172" spans="1:16" x14ac:dyDescent="0.25">
      <c r="A172" s="40" t="s">
        <v>639</v>
      </c>
      <c r="B172" s="41">
        <f>VLOOKUP(A172,'Table 3 Local Authorities'!$D$16:$H$379,5,FALSE)</f>
        <v>0.6542</v>
      </c>
      <c r="C172" s="97">
        <f>VLOOKUP(A172,'Table 3 Local Authorities'!$D$16:$V$379,19,FALSE)</f>
        <v>0.64829999999999999</v>
      </c>
      <c r="D172" s="40">
        <f>VLOOKUP(A172,'Table 3 Local Authorities'!$D$16:$T$379,3,FALSE)</f>
        <v>490</v>
      </c>
      <c r="E172" s="40">
        <f>VLOOKUP(A172,'Table 3 Local Authorities'!$D$16:$T$379,17,FALSE)</f>
        <v>488</v>
      </c>
      <c r="G172" t="e">
        <v>#N/A</v>
      </c>
      <c r="O172" s="95"/>
      <c r="P172" s="95"/>
    </row>
    <row r="173" spans="1:16" x14ac:dyDescent="0.25">
      <c r="A173" s="40" t="s">
        <v>641</v>
      </c>
      <c r="B173" s="41">
        <f>VLOOKUP(A173,'Table 3 Local Authorities'!$D$16:$H$379,5,FALSE)</f>
        <v>0.65669999999999995</v>
      </c>
      <c r="C173" s="97">
        <f>VLOOKUP(A173,'Table 3 Local Authorities'!$D$16:$V$379,19,FALSE)</f>
        <v>0.6603</v>
      </c>
      <c r="D173" s="40">
        <f>VLOOKUP(A173,'Table 3 Local Authorities'!$D$16:$T$379,3,FALSE)</f>
        <v>1004</v>
      </c>
      <c r="E173" s="40">
        <f>VLOOKUP(A173,'Table 3 Local Authorities'!$D$16:$T$379,17,FALSE)</f>
        <v>993</v>
      </c>
      <c r="G173" t="e">
        <v>#N/A</v>
      </c>
      <c r="O173" s="95"/>
      <c r="P173" s="95"/>
    </row>
    <row r="174" spans="1:16" x14ac:dyDescent="0.25">
      <c r="A174" s="40" t="s">
        <v>643</v>
      </c>
      <c r="B174" s="41">
        <f>VLOOKUP(A174,'Table 3 Local Authorities'!$D$16:$H$379,5,FALSE)</f>
        <v>0.67859999999999998</v>
      </c>
      <c r="C174" s="97">
        <f>VLOOKUP(A174,'Table 3 Local Authorities'!$D$16:$V$379,19,FALSE)</f>
        <v>0.64380000000000004</v>
      </c>
      <c r="D174" s="40">
        <f>VLOOKUP(A174,'Table 3 Local Authorities'!$D$16:$T$379,3,FALSE)</f>
        <v>1029</v>
      </c>
      <c r="E174" s="40">
        <f>VLOOKUP(A174,'Table 3 Local Authorities'!$D$16:$T$379,17,FALSE)</f>
        <v>999</v>
      </c>
      <c r="G174" t="e">
        <v>#N/A</v>
      </c>
      <c r="O174" s="95"/>
      <c r="P174" s="95"/>
    </row>
    <row r="175" spans="1:16" x14ac:dyDescent="0.25">
      <c r="A175" s="40" t="s">
        <v>645</v>
      </c>
      <c r="B175" s="41">
        <f>VLOOKUP(A175,'Table 3 Local Authorities'!$D$16:$H$379,5,FALSE)</f>
        <v>0.59399999999999997</v>
      </c>
      <c r="C175" s="97">
        <f>VLOOKUP(A175,'Table 3 Local Authorities'!$D$16:$V$379,19,FALSE)</f>
        <v>0.64129999999999998</v>
      </c>
      <c r="D175" s="40">
        <f>VLOOKUP(A175,'Table 3 Local Authorities'!$D$16:$T$379,3,FALSE)</f>
        <v>510</v>
      </c>
      <c r="E175" s="40">
        <f>VLOOKUP(A175,'Table 3 Local Authorities'!$D$16:$T$379,17,FALSE)</f>
        <v>498</v>
      </c>
      <c r="G175" t="e">
        <v>#N/A</v>
      </c>
      <c r="O175" s="95"/>
      <c r="P175" s="95"/>
    </row>
    <row r="176" spans="1:16" x14ac:dyDescent="0.25">
      <c r="A176" s="40" t="s">
        <v>647</v>
      </c>
      <c r="B176" s="41">
        <f>VLOOKUP(A176,'Table 3 Local Authorities'!$D$16:$H$379,5,FALSE)</f>
        <v>0.62450000000000006</v>
      </c>
      <c r="C176" s="97">
        <f>VLOOKUP(A176,'Table 3 Local Authorities'!$D$16:$V$379,19,FALSE)</f>
        <v>0.64400000000000002</v>
      </c>
      <c r="D176" s="40">
        <f>VLOOKUP(A176,'Table 3 Local Authorities'!$D$16:$T$379,3,FALSE)</f>
        <v>497</v>
      </c>
      <c r="E176" s="40">
        <f>VLOOKUP(A176,'Table 3 Local Authorities'!$D$16:$T$379,17,FALSE)</f>
        <v>515</v>
      </c>
      <c r="G176" t="e">
        <v>#N/A</v>
      </c>
      <c r="O176" s="95"/>
      <c r="P176" s="95"/>
    </row>
    <row r="177" spans="1:16" x14ac:dyDescent="0.25">
      <c r="A177" s="40" t="s">
        <v>649</v>
      </c>
      <c r="B177" s="41">
        <f>VLOOKUP(A177,'Table 3 Local Authorities'!$D$16:$H$379,5,FALSE)</f>
        <v>0.57840000000000003</v>
      </c>
      <c r="C177" s="97">
        <f>VLOOKUP(A177,'Table 3 Local Authorities'!$D$16:$V$379,19,FALSE)</f>
        <v>0.6623</v>
      </c>
      <c r="D177" s="40">
        <f>VLOOKUP(A177,'Table 3 Local Authorities'!$D$16:$T$379,3,FALSE)</f>
        <v>497</v>
      </c>
      <c r="E177" s="40">
        <f>VLOOKUP(A177,'Table 3 Local Authorities'!$D$16:$T$379,17,FALSE)</f>
        <v>495</v>
      </c>
      <c r="G177" t="e">
        <v>#N/A</v>
      </c>
      <c r="O177" s="95"/>
      <c r="P177" s="95"/>
    </row>
    <row r="178" spans="1:16" x14ac:dyDescent="0.25">
      <c r="A178" s="40" t="s">
        <v>651</v>
      </c>
      <c r="B178" s="41">
        <f>VLOOKUP(A178,'Table 3 Local Authorities'!$D$16:$H$379,5,FALSE)</f>
        <v>0.62109999999999999</v>
      </c>
      <c r="C178" s="97">
        <f>VLOOKUP(A178,'Table 3 Local Authorities'!$D$16:$V$379,19,FALSE)</f>
        <v>0.64510000000000001</v>
      </c>
      <c r="D178" s="40">
        <f>VLOOKUP(A178,'Table 3 Local Authorities'!$D$16:$T$379,3,FALSE)</f>
        <v>1017</v>
      </c>
      <c r="E178" s="40">
        <f>VLOOKUP(A178,'Table 3 Local Authorities'!$D$16:$T$379,17,FALSE)</f>
        <v>994</v>
      </c>
      <c r="G178" t="e">
        <v>#N/A</v>
      </c>
      <c r="O178" s="95"/>
      <c r="P178" s="95"/>
    </row>
    <row r="179" spans="1:16" x14ac:dyDescent="0.25">
      <c r="A179" s="40" t="s">
        <v>124</v>
      </c>
      <c r="B179" s="41">
        <f>VLOOKUP(A179,'Table 3 Local Authorities'!$D$16:$H$379,5,FALSE)</f>
        <v>0.57989999999999997</v>
      </c>
      <c r="C179" s="97">
        <f>VLOOKUP(A179,'Table 3 Local Authorities'!$D$16:$V$379,19,FALSE)</f>
        <v>0.57940000000000003</v>
      </c>
      <c r="D179" s="40">
        <f>VLOOKUP(A179,'Table 3 Local Authorities'!$D$16:$T$379,3,FALSE)</f>
        <v>1032</v>
      </c>
      <c r="E179" s="40">
        <f>VLOOKUP(A179,'Table 3 Local Authorities'!$D$16:$T$379,17,FALSE)</f>
        <v>982</v>
      </c>
      <c r="G179" t="e">
        <v>#N/A</v>
      </c>
      <c r="O179" s="95"/>
      <c r="P179" s="95"/>
    </row>
    <row r="180" spans="1:16" x14ac:dyDescent="0.25">
      <c r="A180" s="40" t="s">
        <v>126</v>
      </c>
      <c r="B180" s="41">
        <f>VLOOKUP(A180,'Table 3 Local Authorities'!$D$16:$H$379,5,FALSE)</f>
        <v>0.58379999999999999</v>
      </c>
      <c r="C180" s="97">
        <f>VLOOKUP(A180,'Table 3 Local Authorities'!$D$16:$V$379,19,FALSE)</f>
        <v>0.56589999999999996</v>
      </c>
      <c r="D180" s="40">
        <f>VLOOKUP(A180,'Table 3 Local Authorities'!$D$16:$T$379,3,FALSE)</f>
        <v>993</v>
      </c>
      <c r="E180" s="40">
        <f>VLOOKUP(A180,'Table 3 Local Authorities'!$D$16:$T$379,17,FALSE)</f>
        <v>981</v>
      </c>
      <c r="G180" t="e">
        <v>#N/A</v>
      </c>
      <c r="O180" s="95"/>
      <c r="P180" s="95"/>
    </row>
    <row r="181" spans="1:16" x14ac:dyDescent="0.25">
      <c r="A181" s="40" t="s">
        <v>128</v>
      </c>
      <c r="B181" s="41">
        <f>VLOOKUP(A181,'Table 3 Local Authorities'!$D$16:$H$379,5,FALSE)</f>
        <v>0.63380000000000003</v>
      </c>
      <c r="C181" s="97">
        <f>VLOOKUP(A181,'Table 3 Local Authorities'!$D$16:$V$379,19,FALSE)</f>
        <v>0.59350000000000003</v>
      </c>
      <c r="D181" s="40">
        <f>VLOOKUP(A181,'Table 3 Local Authorities'!$D$16:$T$379,3,FALSE)</f>
        <v>990</v>
      </c>
      <c r="E181" s="40">
        <f>VLOOKUP(A181,'Table 3 Local Authorities'!$D$16:$T$379,17,FALSE)</f>
        <v>969</v>
      </c>
      <c r="G181" t="e">
        <v>#N/A</v>
      </c>
      <c r="O181" s="95"/>
      <c r="P181" s="95"/>
    </row>
    <row r="182" spans="1:16" x14ac:dyDescent="0.25">
      <c r="A182" s="40" t="s">
        <v>130</v>
      </c>
      <c r="B182" s="41">
        <f>VLOOKUP(A182,'Table 3 Local Authorities'!$D$16:$H$379,5,FALSE)</f>
        <v>0.51719999999999999</v>
      </c>
      <c r="C182" s="97">
        <f>VLOOKUP(A182,'Table 3 Local Authorities'!$D$16:$V$379,19,FALSE)</f>
        <v>0.54849999999999999</v>
      </c>
      <c r="D182" s="40">
        <f>VLOOKUP(A182,'Table 3 Local Authorities'!$D$16:$T$379,3,FALSE)</f>
        <v>1011</v>
      </c>
      <c r="E182" s="40">
        <f>VLOOKUP(A182,'Table 3 Local Authorities'!$D$16:$T$379,17,FALSE)</f>
        <v>997</v>
      </c>
      <c r="G182" t="e">
        <v>#N/A</v>
      </c>
      <c r="O182" s="95"/>
      <c r="P182" s="95"/>
    </row>
    <row r="183" spans="1:16" x14ac:dyDescent="0.25">
      <c r="A183" s="40" t="s">
        <v>494</v>
      </c>
      <c r="B183" s="41">
        <f>VLOOKUP(A183,'Table 3 Local Authorities'!$D$16:$H$379,5,FALSE)</f>
        <v>0.59689999999999999</v>
      </c>
      <c r="C183" s="97">
        <f>VLOOKUP(A183,'Table 3 Local Authorities'!$D$16:$V$379,19,FALSE)</f>
        <v>0.59519999999999995</v>
      </c>
      <c r="D183" s="40">
        <f>VLOOKUP(A183,'Table 3 Local Authorities'!$D$16:$T$379,3,FALSE)</f>
        <v>497</v>
      </c>
      <c r="E183" s="40">
        <f>VLOOKUP(A183,'Table 3 Local Authorities'!$D$16:$T$379,17,FALSE)</f>
        <v>998</v>
      </c>
      <c r="G183" t="e">
        <v>#N/A</v>
      </c>
      <c r="O183" s="95"/>
      <c r="P183" s="95"/>
    </row>
    <row r="184" spans="1:16" x14ac:dyDescent="0.25">
      <c r="A184" s="40" t="s">
        <v>496</v>
      </c>
      <c r="B184" s="41">
        <f>VLOOKUP(A184,'Table 3 Local Authorities'!$D$16:$H$379,5,FALSE)</f>
        <v>0.66200000000000003</v>
      </c>
      <c r="C184" s="97">
        <f>VLOOKUP(A184,'Table 3 Local Authorities'!$D$16:$V$379,19,FALSE)</f>
        <v>0.67779999999999996</v>
      </c>
      <c r="D184" s="40">
        <f>VLOOKUP(A184,'Table 3 Local Authorities'!$D$16:$T$379,3,FALSE)</f>
        <v>498</v>
      </c>
      <c r="E184" s="40">
        <f>VLOOKUP(A184,'Table 3 Local Authorities'!$D$16:$T$379,17,FALSE)</f>
        <v>500</v>
      </c>
      <c r="G184" t="e">
        <v>#N/A</v>
      </c>
      <c r="O184" s="95"/>
      <c r="P184" s="95"/>
    </row>
    <row r="185" spans="1:16" x14ac:dyDescent="0.25">
      <c r="A185" s="40" t="s">
        <v>498</v>
      </c>
      <c r="B185" s="41">
        <f>VLOOKUP(A185,'Table 3 Local Authorities'!$D$16:$H$379,5,FALSE)</f>
        <v>0.64559999999999995</v>
      </c>
      <c r="C185" s="97">
        <f>VLOOKUP(A185,'Table 3 Local Authorities'!$D$16:$V$379,19,FALSE)</f>
        <v>0.67589999999999995</v>
      </c>
      <c r="D185" s="40">
        <f>VLOOKUP(A185,'Table 3 Local Authorities'!$D$16:$T$379,3,FALSE)</f>
        <v>510</v>
      </c>
      <c r="E185" s="40">
        <f>VLOOKUP(A185,'Table 3 Local Authorities'!$D$16:$T$379,17,FALSE)</f>
        <v>510</v>
      </c>
      <c r="G185" t="e">
        <v>#N/A</v>
      </c>
      <c r="O185" s="95"/>
      <c r="P185" s="95"/>
    </row>
    <row r="186" spans="1:16" x14ac:dyDescent="0.25">
      <c r="A186" s="40" t="s">
        <v>500</v>
      </c>
      <c r="B186" s="41">
        <f>VLOOKUP(A186,'Table 3 Local Authorities'!$D$16:$H$379,5,FALSE)</f>
        <v>0.63029999999999997</v>
      </c>
      <c r="C186" s="97">
        <f>VLOOKUP(A186,'Table 3 Local Authorities'!$D$16:$V$379,19,FALSE)</f>
        <v>0.65749999999999997</v>
      </c>
      <c r="D186" s="40">
        <f>VLOOKUP(A186,'Table 3 Local Authorities'!$D$16:$T$379,3,FALSE)</f>
        <v>994</v>
      </c>
      <c r="E186" s="40">
        <f>VLOOKUP(A186,'Table 3 Local Authorities'!$D$16:$T$379,17,FALSE)</f>
        <v>985</v>
      </c>
      <c r="G186" t="e">
        <v>#N/A</v>
      </c>
      <c r="O186" s="95"/>
      <c r="P186" s="95"/>
    </row>
    <row r="187" spans="1:16" x14ac:dyDescent="0.25">
      <c r="A187" s="40" t="s">
        <v>502</v>
      </c>
      <c r="B187" s="41">
        <f>VLOOKUP(A187,'Table 3 Local Authorities'!$D$16:$H$379,5,FALSE)</f>
        <v>0.5867</v>
      </c>
      <c r="C187" s="97">
        <f>VLOOKUP(A187,'Table 3 Local Authorities'!$D$16:$V$379,19,FALSE)</f>
        <v>0.53159999999999996</v>
      </c>
      <c r="D187" s="40">
        <f>VLOOKUP(A187,'Table 3 Local Authorities'!$D$16:$T$379,3,FALSE)</f>
        <v>1045</v>
      </c>
      <c r="E187" s="40">
        <f>VLOOKUP(A187,'Table 3 Local Authorities'!$D$16:$T$379,17,FALSE)</f>
        <v>974</v>
      </c>
      <c r="G187" t="e">
        <v>#N/A</v>
      </c>
      <c r="O187" s="95"/>
      <c r="P187" s="95"/>
    </row>
    <row r="188" spans="1:16" x14ac:dyDescent="0.25">
      <c r="A188" s="40" t="s">
        <v>504</v>
      </c>
      <c r="B188" s="41">
        <f>VLOOKUP(A188,'Table 3 Local Authorities'!$D$16:$H$379,5,FALSE)</f>
        <v>0.66249999999999998</v>
      </c>
      <c r="C188" s="97">
        <f>VLOOKUP(A188,'Table 3 Local Authorities'!$D$16:$V$379,19,FALSE)</f>
        <v>0.66279999999999994</v>
      </c>
      <c r="D188" s="40">
        <f>VLOOKUP(A188,'Table 3 Local Authorities'!$D$16:$T$379,3,FALSE)</f>
        <v>495</v>
      </c>
      <c r="E188" s="40">
        <f>VLOOKUP(A188,'Table 3 Local Authorities'!$D$16:$T$379,17,FALSE)</f>
        <v>482</v>
      </c>
      <c r="G188" t="e">
        <v>#N/A</v>
      </c>
      <c r="O188" s="95"/>
      <c r="P188" s="95"/>
    </row>
    <row r="189" spans="1:16" x14ac:dyDescent="0.25">
      <c r="A189" s="40" t="s">
        <v>506</v>
      </c>
      <c r="B189" s="41">
        <f>VLOOKUP(A189,'Table 3 Local Authorities'!$D$16:$H$379,5,FALSE)</f>
        <v>0.66210000000000002</v>
      </c>
      <c r="C189" s="97">
        <f>VLOOKUP(A189,'Table 3 Local Authorities'!$D$16:$V$379,19,FALSE)</f>
        <v>0.67630000000000001</v>
      </c>
      <c r="D189" s="40">
        <f>VLOOKUP(A189,'Table 3 Local Authorities'!$D$16:$T$379,3,FALSE)</f>
        <v>504</v>
      </c>
      <c r="E189" s="40">
        <f>VLOOKUP(A189,'Table 3 Local Authorities'!$D$16:$T$379,17,FALSE)</f>
        <v>471</v>
      </c>
      <c r="G189" t="e">
        <v>#N/A</v>
      </c>
      <c r="O189" s="95"/>
      <c r="P189" s="95"/>
    </row>
    <row r="190" spans="1:16" x14ac:dyDescent="0.25">
      <c r="A190" s="40" t="s">
        <v>508</v>
      </c>
      <c r="B190" s="41">
        <f>VLOOKUP(A190,'Table 3 Local Authorities'!$D$16:$H$379,5,FALSE)</f>
        <v>0.62819999999999998</v>
      </c>
      <c r="C190" s="97">
        <f>VLOOKUP(A190,'Table 3 Local Authorities'!$D$16:$V$379,19,FALSE)</f>
        <v>0.61209999999999998</v>
      </c>
      <c r="D190" s="40">
        <f>VLOOKUP(A190,'Table 3 Local Authorities'!$D$16:$T$379,3,FALSE)</f>
        <v>1008</v>
      </c>
      <c r="E190" s="40">
        <f>VLOOKUP(A190,'Table 3 Local Authorities'!$D$16:$T$379,17,FALSE)</f>
        <v>966</v>
      </c>
      <c r="G190" t="e">
        <v>#N/A</v>
      </c>
      <c r="O190" s="95"/>
      <c r="P190" s="95"/>
    </row>
    <row r="191" spans="1:16" x14ac:dyDescent="0.25">
      <c r="A191" s="40" t="s">
        <v>510</v>
      </c>
      <c r="B191" s="41">
        <f>VLOOKUP(A191,'Table 3 Local Authorities'!$D$16:$H$379,5,FALSE)</f>
        <v>0.74660000000000004</v>
      </c>
      <c r="C191" s="97">
        <f>VLOOKUP(A191,'Table 3 Local Authorities'!$D$16:$V$379,19,FALSE)</f>
        <v>0.75160000000000005</v>
      </c>
      <c r="D191" s="40">
        <f>VLOOKUP(A191,'Table 3 Local Authorities'!$D$16:$T$379,3,FALSE)</f>
        <v>495</v>
      </c>
      <c r="E191" s="40">
        <f>VLOOKUP(A191,'Table 3 Local Authorities'!$D$16:$T$379,17,FALSE)</f>
        <v>477</v>
      </c>
      <c r="G191" t="e">
        <v>#N/A</v>
      </c>
      <c r="O191" s="95"/>
      <c r="P191" s="95"/>
    </row>
    <row r="192" spans="1:16" x14ac:dyDescent="0.25">
      <c r="A192" s="40" t="s">
        <v>512</v>
      </c>
      <c r="B192" s="41">
        <f>VLOOKUP(A192,'Table 3 Local Authorities'!$D$16:$H$379,5,FALSE)</f>
        <v>0.64259999999999995</v>
      </c>
      <c r="C192" s="97">
        <f>VLOOKUP(A192,'Table 3 Local Authorities'!$D$16:$V$379,19,FALSE)</f>
        <v>0.65069999999999995</v>
      </c>
      <c r="D192" s="40">
        <f>VLOOKUP(A192,'Table 3 Local Authorities'!$D$16:$T$379,3,FALSE)</f>
        <v>999</v>
      </c>
      <c r="E192" s="40">
        <f>VLOOKUP(A192,'Table 3 Local Authorities'!$D$16:$T$379,17,FALSE)</f>
        <v>975</v>
      </c>
      <c r="G192" t="e">
        <v>#N/A</v>
      </c>
      <c r="O192" s="95"/>
      <c r="P192" s="95"/>
    </row>
    <row r="193" spans="1:16" x14ac:dyDescent="0.25">
      <c r="A193" s="40" t="s">
        <v>514</v>
      </c>
      <c r="B193" s="41">
        <f>VLOOKUP(A193,'Table 3 Local Authorities'!$D$16:$H$379,5,FALSE)</f>
        <v>0.61660000000000004</v>
      </c>
      <c r="C193" s="97">
        <f>VLOOKUP(A193,'Table 3 Local Authorities'!$D$16:$V$379,19,FALSE)</f>
        <v>0.61260000000000003</v>
      </c>
      <c r="D193" s="40">
        <f>VLOOKUP(A193,'Table 3 Local Authorities'!$D$16:$T$379,3,FALSE)</f>
        <v>1010</v>
      </c>
      <c r="E193" s="40">
        <f>VLOOKUP(A193,'Table 3 Local Authorities'!$D$16:$T$379,17,FALSE)</f>
        <v>1005</v>
      </c>
      <c r="G193" t="e">
        <v>#N/A</v>
      </c>
      <c r="O193" s="95"/>
      <c r="P193" s="95"/>
    </row>
    <row r="194" spans="1:16" x14ac:dyDescent="0.25">
      <c r="A194" s="40" t="s">
        <v>516</v>
      </c>
      <c r="B194" s="41">
        <f>VLOOKUP(A194,'Table 3 Local Authorities'!$D$16:$H$379,5,FALSE)</f>
        <v>0.63249999999999995</v>
      </c>
      <c r="C194" s="97">
        <f>VLOOKUP(A194,'Table 3 Local Authorities'!$D$16:$V$379,19,FALSE)</f>
        <v>0.62280000000000002</v>
      </c>
      <c r="D194" s="40">
        <f>VLOOKUP(A194,'Table 3 Local Authorities'!$D$16:$T$379,3,FALSE)</f>
        <v>485</v>
      </c>
      <c r="E194" s="40">
        <f>VLOOKUP(A194,'Table 3 Local Authorities'!$D$16:$T$379,17,FALSE)</f>
        <v>495</v>
      </c>
      <c r="G194" t="e">
        <v>#N/A</v>
      </c>
      <c r="O194" s="95"/>
      <c r="P194" s="95"/>
    </row>
    <row r="195" spans="1:16" x14ac:dyDescent="0.25">
      <c r="A195" s="40" t="s">
        <v>384</v>
      </c>
      <c r="B195" s="41">
        <f>VLOOKUP(A195,'Table 3 Local Authorities'!$D$16:$H$379,5,FALSE)</f>
        <v>0.59499999999999997</v>
      </c>
      <c r="C195" s="97">
        <f>VLOOKUP(A195,'Table 3 Local Authorities'!$D$16:$V$379,19,FALSE)</f>
        <v>0.63049999999999995</v>
      </c>
      <c r="D195" s="40">
        <f>VLOOKUP(A195,'Table 3 Local Authorities'!$D$16:$T$379,3,FALSE)</f>
        <v>954</v>
      </c>
      <c r="E195" s="40">
        <f>VLOOKUP(A195,'Table 3 Local Authorities'!$D$16:$T$379,17,FALSE)</f>
        <v>1018</v>
      </c>
      <c r="G195" t="e">
        <v>#N/A</v>
      </c>
      <c r="O195" s="95"/>
      <c r="P195" s="95"/>
    </row>
    <row r="196" spans="1:16" x14ac:dyDescent="0.25">
      <c r="A196" s="40" t="s">
        <v>410</v>
      </c>
      <c r="B196" s="41">
        <f>VLOOKUP(A196,'Table 3 Local Authorities'!$D$16:$H$379,5,FALSE)</f>
        <v>0.63049999999999995</v>
      </c>
      <c r="C196" s="97">
        <f>VLOOKUP(A196,'Table 3 Local Authorities'!$D$16:$V$379,19,FALSE)</f>
        <v>0.64039999999999997</v>
      </c>
      <c r="D196" s="40">
        <f>VLOOKUP(A196,'Table 3 Local Authorities'!$D$16:$T$379,3,FALSE)</f>
        <v>500</v>
      </c>
      <c r="E196" s="40">
        <f>VLOOKUP(A196,'Table 3 Local Authorities'!$D$16:$T$379,17,FALSE)</f>
        <v>501</v>
      </c>
      <c r="G196" t="e">
        <v>#N/A</v>
      </c>
      <c r="O196" s="95"/>
      <c r="P196" s="95"/>
    </row>
    <row r="197" spans="1:16" x14ac:dyDescent="0.25">
      <c r="A197" s="40" t="s">
        <v>412</v>
      </c>
      <c r="B197" s="41">
        <f>VLOOKUP(A197,'Table 3 Local Authorities'!$D$16:$H$379,5,FALSE)</f>
        <v>0.63009999999999999</v>
      </c>
      <c r="C197" s="97">
        <f>VLOOKUP(A197,'Table 3 Local Authorities'!$D$16:$V$379,19,FALSE)</f>
        <v>0.63790000000000002</v>
      </c>
      <c r="D197" s="40">
        <f>VLOOKUP(A197,'Table 3 Local Authorities'!$D$16:$T$379,3,FALSE)</f>
        <v>1025</v>
      </c>
      <c r="E197" s="40">
        <f>VLOOKUP(A197,'Table 3 Local Authorities'!$D$16:$T$379,17,FALSE)</f>
        <v>978</v>
      </c>
      <c r="G197" t="e">
        <v>#N/A</v>
      </c>
      <c r="O197" s="95"/>
      <c r="P197" s="95"/>
    </row>
    <row r="198" spans="1:16" x14ac:dyDescent="0.25">
      <c r="A198" s="40" t="s">
        <v>721</v>
      </c>
      <c r="B198" s="41">
        <f>VLOOKUP(A198,'Table 3 Local Authorities'!$D$16:$H$379,5,FALSE)</f>
        <v>0.63770000000000004</v>
      </c>
      <c r="C198" s="97">
        <f>VLOOKUP(A198,'Table 3 Local Authorities'!$D$16:$V$379,19,FALSE)</f>
        <v>0.59909999999999997</v>
      </c>
      <c r="D198" s="40">
        <f>VLOOKUP(A198,'Table 3 Local Authorities'!$D$16:$T$379,3,FALSE)</f>
        <v>518</v>
      </c>
      <c r="E198" s="40">
        <f>VLOOKUP(A198,'Table 3 Local Authorities'!$D$16:$T$379,17,FALSE)</f>
        <v>462</v>
      </c>
      <c r="G198" t="e">
        <v>#N/A</v>
      </c>
      <c r="O198" s="95"/>
      <c r="P198" s="95"/>
    </row>
    <row r="199" spans="1:16" x14ac:dyDescent="0.25">
      <c r="A199" s="40" t="s">
        <v>653</v>
      </c>
      <c r="B199" s="41">
        <f>VLOOKUP(A199,'Table 3 Local Authorities'!$D$16:$H$379,5,FALSE)</f>
        <v>0.66210000000000002</v>
      </c>
      <c r="C199" s="97">
        <f>VLOOKUP(A199,'Table 3 Local Authorities'!$D$16:$V$379,19,FALSE)</f>
        <v>0.63060000000000005</v>
      </c>
      <c r="D199" s="40">
        <f>VLOOKUP(A199,'Table 3 Local Authorities'!$D$16:$T$379,3,FALSE)</f>
        <v>1014</v>
      </c>
      <c r="E199" s="40">
        <f>VLOOKUP(A199,'Table 3 Local Authorities'!$D$16:$T$379,17,FALSE)</f>
        <v>937</v>
      </c>
      <c r="G199" t="e">
        <v>#N/A</v>
      </c>
      <c r="O199" s="95"/>
      <c r="P199" s="95"/>
    </row>
    <row r="200" spans="1:16" x14ac:dyDescent="0.25">
      <c r="A200" s="40" t="s">
        <v>655</v>
      </c>
      <c r="B200" s="41">
        <f>VLOOKUP(A200,'Table 3 Local Authorities'!$D$16:$H$379,5,FALSE)</f>
        <v>0.73470000000000002</v>
      </c>
      <c r="C200" s="97">
        <f>VLOOKUP(A200,'Table 3 Local Authorities'!$D$16:$V$379,19,FALSE)</f>
        <v>0.70030000000000003</v>
      </c>
      <c r="D200" s="40">
        <f>VLOOKUP(A200,'Table 3 Local Authorities'!$D$16:$T$379,3,FALSE)</f>
        <v>246</v>
      </c>
      <c r="E200" s="40">
        <f>VLOOKUP(A200,'Table 3 Local Authorities'!$D$16:$T$379,17,FALSE)</f>
        <v>223</v>
      </c>
      <c r="G200" t="e">
        <v>#N/A</v>
      </c>
      <c r="O200" s="95"/>
      <c r="P200" s="95"/>
    </row>
    <row r="201" spans="1:16" x14ac:dyDescent="0.25">
      <c r="A201" s="40" t="s">
        <v>657</v>
      </c>
      <c r="B201" s="41">
        <f>VLOOKUP(A201,'Table 3 Local Authorities'!$D$16:$H$379,5,FALSE)</f>
        <v>0.66900000000000004</v>
      </c>
      <c r="C201" s="97">
        <f>VLOOKUP(A201,'Table 3 Local Authorities'!$D$16:$V$379,19,FALSE)</f>
        <v>0.63219999999999998</v>
      </c>
      <c r="D201" s="40">
        <f>VLOOKUP(A201,'Table 3 Local Authorities'!$D$16:$T$379,3,FALSE)</f>
        <v>507</v>
      </c>
      <c r="E201" s="40">
        <f>VLOOKUP(A201,'Table 3 Local Authorities'!$D$16:$T$379,17,FALSE)</f>
        <v>1005</v>
      </c>
      <c r="G201" t="e">
        <v>#N/A</v>
      </c>
      <c r="O201" s="95"/>
      <c r="P201" s="95"/>
    </row>
    <row r="202" spans="1:16" x14ac:dyDescent="0.25">
      <c r="A202" s="40" t="s">
        <v>132</v>
      </c>
      <c r="B202" s="41">
        <f>VLOOKUP(A202,'Table 3 Local Authorities'!$D$16:$H$379,5,FALSE)</f>
        <v>0.58450000000000002</v>
      </c>
      <c r="C202" s="97">
        <f>VLOOKUP(A202,'Table 3 Local Authorities'!$D$16:$V$379,19,FALSE)</f>
        <v>0.6038</v>
      </c>
      <c r="D202" s="40">
        <f>VLOOKUP(A202,'Table 3 Local Authorities'!$D$16:$T$379,3,FALSE)</f>
        <v>488</v>
      </c>
      <c r="E202" s="40">
        <f>VLOOKUP(A202,'Table 3 Local Authorities'!$D$16:$T$379,17,FALSE)</f>
        <v>515</v>
      </c>
      <c r="G202" t="e">
        <v>#N/A</v>
      </c>
      <c r="O202" s="95"/>
      <c r="P202" s="95"/>
    </row>
    <row r="203" spans="1:16" x14ac:dyDescent="0.25">
      <c r="A203" s="40" t="s">
        <v>134</v>
      </c>
      <c r="B203" s="41">
        <f>VLOOKUP(A203,'Table 3 Local Authorities'!$D$16:$H$379,5,FALSE)</f>
        <v>0.60370000000000001</v>
      </c>
      <c r="C203" s="97">
        <f>VLOOKUP(A203,'Table 3 Local Authorities'!$D$16:$V$379,19,FALSE)</f>
        <v>0.66349999999999998</v>
      </c>
      <c r="D203" s="40">
        <f>VLOOKUP(A203,'Table 3 Local Authorities'!$D$16:$T$379,3,FALSE)</f>
        <v>516</v>
      </c>
      <c r="E203" s="40">
        <f>VLOOKUP(A203,'Table 3 Local Authorities'!$D$16:$T$379,17,FALSE)</f>
        <v>505</v>
      </c>
      <c r="G203" t="e">
        <v>#N/A</v>
      </c>
      <c r="O203" s="95"/>
      <c r="P203" s="95"/>
    </row>
    <row r="204" spans="1:16" x14ac:dyDescent="0.25">
      <c r="A204" s="40" t="s">
        <v>386</v>
      </c>
      <c r="B204" s="41">
        <f>VLOOKUP(A204,'Table 3 Local Authorities'!$D$16:$H$379,5,FALSE)</f>
        <v>0.61350000000000005</v>
      </c>
      <c r="C204" s="97">
        <f>VLOOKUP(A204,'Table 3 Local Authorities'!$D$16:$V$379,19,FALSE)</f>
        <v>0.62209999999999999</v>
      </c>
      <c r="D204" s="40">
        <f>VLOOKUP(A204,'Table 3 Local Authorities'!$D$16:$T$379,3,FALSE)</f>
        <v>1006</v>
      </c>
      <c r="E204" s="40">
        <f>VLOOKUP(A204,'Table 3 Local Authorities'!$D$16:$T$379,17,FALSE)</f>
        <v>987</v>
      </c>
      <c r="G204" t="e">
        <v>#N/A</v>
      </c>
      <c r="O204" s="95"/>
      <c r="P204" s="95"/>
    </row>
    <row r="205" spans="1:16" x14ac:dyDescent="0.25">
      <c r="A205" s="40" t="s">
        <v>518</v>
      </c>
      <c r="B205" s="41">
        <f>VLOOKUP(A205,'Table 3 Local Authorities'!$D$16:$H$379,5,FALSE)</f>
        <v>0.6673</v>
      </c>
      <c r="C205" s="97">
        <f>VLOOKUP(A205,'Table 3 Local Authorities'!$D$16:$V$379,19,FALSE)</f>
        <v>0.66149999999999998</v>
      </c>
      <c r="D205" s="40">
        <f>VLOOKUP(A205,'Table 3 Local Authorities'!$D$16:$T$379,3,FALSE)</f>
        <v>512</v>
      </c>
      <c r="E205" s="40">
        <f>VLOOKUP(A205,'Table 3 Local Authorities'!$D$16:$T$379,17,FALSE)</f>
        <v>511</v>
      </c>
      <c r="G205" t="e">
        <v>#N/A</v>
      </c>
      <c r="O205" s="95"/>
      <c r="P205" s="95"/>
    </row>
    <row r="206" spans="1:16" x14ac:dyDescent="0.25">
      <c r="A206" s="40" t="s">
        <v>520</v>
      </c>
      <c r="B206" s="41">
        <f>VLOOKUP(A206,'Table 3 Local Authorities'!$D$16:$H$379,5,FALSE)</f>
        <v>0.63990000000000002</v>
      </c>
      <c r="C206" s="97">
        <f>VLOOKUP(A206,'Table 3 Local Authorities'!$D$16:$V$379,19,FALSE)</f>
        <v>0.67049999999999998</v>
      </c>
      <c r="D206" s="40">
        <f>VLOOKUP(A206,'Table 3 Local Authorities'!$D$16:$T$379,3,FALSE)</f>
        <v>496</v>
      </c>
      <c r="E206" s="40">
        <f>VLOOKUP(A206,'Table 3 Local Authorities'!$D$16:$T$379,17,FALSE)</f>
        <v>491</v>
      </c>
      <c r="G206" t="e">
        <v>#N/A</v>
      </c>
      <c r="O206" s="95"/>
      <c r="P206" s="95"/>
    </row>
    <row r="207" spans="1:16" x14ac:dyDescent="0.25">
      <c r="A207" s="40" t="s">
        <v>522</v>
      </c>
      <c r="B207" s="41">
        <f>VLOOKUP(A207,'Table 3 Local Authorities'!$D$16:$H$379,5,FALSE)</f>
        <v>0.66949999999999998</v>
      </c>
      <c r="C207" s="97">
        <f>VLOOKUP(A207,'Table 3 Local Authorities'!$D$16:$V$379,19,FALSE)</f>
        <v>0.64119999999999999</v>
      </c>
      <c r="D207" s="40">
        <f>VLOOKUP(A207,'Table 3 Local Authorities'!$D$16:$T$379,3,FALSE)</f>
        <v>484</v>
      </c>
      <c r="E207" s="40">
        <f>VLOOKUP(A207,'Table 3 Local Authorities'!$D$16:$T$379,17,FALSE)</f>
        <v>502</v>
      </c>
      <c r="G207" t="e">
        <v>#N/A</v>
      </c>
      <c r="O207" s="95"/>
      <c r="P207" s="95"/>
    </row>
    <row r="208" spans="1:16" x14ac:dyDescent="0.25">
      <c r="A208" s="40" t="s">
        <v>524</v>
      </c>
      <c r="B208" s="41">
        <f>VLOOKUP(A208,'Table 3 Local Authorities'!$D$16:$H$379,5,FALSE)</f>
        <v>0.67730000000000001</v>
      </c>
      <c r="C208" s="97">
        <f>VLOOKUP(A208,'Table 3 Local Authorities'!$D$16:$V$379,19,FALSE)</f>
        <v>0.61219999999999997</v>
      </c>
      <c r="D208" s="40">
        <f>VLOOKUP(A208,'Table 3 Local Authorities'!$D$16:$T$379,3,FALSE)</f>
        <v>520</v>
      </c>
      <c r="E208" s="40">
        <f>VLOOKUP(A208,'Table 3 Local Authorities'!$D$16:$T$379,17,FALSE)</f>
        <v>508</v>
      </c>
      <c r="G208" t="e">
        <v>#N/A</v>
      </c>
      <c r="O208" s="95"/>
      <c r="P208" s="95"/>
    </row>
    <row r="209" spans="1:16" x14ac:dyDescent="0.25">
      <c r="A209" s="40" t="s">
        <v>136</v>
      </c>
      <c r="B209" s="41">
        <f>VLOOKUP(A209,'Table 3 Local Authorities'!$D$16:$H$379,5,FALSE)</f>
        <v>0.77</v>
      </c>
      <c r="C209" s="97">
        <f>VLOOKUP(A209,'Table 3 Local Authorities'!$D$16:$V$379,19,FALSE)</f>
        <v>0.74850000000000005</v>
      </c>
      <c r="D209" s="40">
        <f>VLOOKUP(A209,'Table 3 Local Authorities'!$D$16:$T$379,3,FALSE)</f>
        <v>751</v>
      </c>
      <c r="E209" s="40">
        <f>VLOOKUP(A209,'Table 3 Local Authorities'!$D$16:$T$379,17,FALSE)</f>
        <v>739</v>
      </c>
      <c r="G209" t="e">
        <v>#N/A</v>
      </c>
      <c r="O209" s="95"/>
      <c r="P209" s="95"/>
    </row>
    <row r="210" spans="1:16" x14ac:dyDescent="0.25">
      <c r="A210" s="40" t="s">
        <v>138</v>
      </c>
      <c r="B210" s="41">
        <f>VLOOKUP(A210,'Table 3 Local Authorities'!$D$16:$H$379,5,FALSE)</f>
        <v>0.58689999999999998</v>
      </c>
      <c r="C210" s="97">
        <f>VLOOKUP(A210,'Table 3 Local Authorities'!$D$16:$V$379,19,FALSE)</f>
        <v>0.59589999999999999</v>
      </c>
      <c r="D210" s="40">
        <f>VLOOKUP(A210,'Table 3 Local Authorities'!$D$16:$T$379,3,FALSE)</f>
        <v>480</v>
      </c>
      <c r="E210" s="40">
        <f>VLOOKUP(A210,'Table 3 Local Authorities'!$D$16:$T$379,17,FALSE)</f>
        <v>498</v>
      </c>
      <c r="G210" t="e">
        <v>#N/A</v>
      </c>
      <c r="O210" s="95"/>
      <c r="P210" s="95"/>
    </row>
    <row r="211" spans="1:16" x14ac:dyDescent="0.25">
      <c r="A211" s="40" t="s">
        <v>140</v>
      </c>
      <c r="B211" s="41">
        <f>VLOOKUP(A211,'Table 3 Local Authorities'!$D$16:$H$379,5,FALSE)</f>
        <v>0.58409999999999995</v>
      </c>
      <c r="C211" s="97">
        <f>VLOOKUP(A211,'Table 3 Local Authorities'!$D$16:$V$379,19,FALSE)</f>
        <v>0.52110000000000001</v>
      </c>
      <c r="D211" s="40">
        <f>VLOOKUP(A211,'Table 3 Local Authorities'!$D$16:$T$379,3,FALSE)</f>
        <v>503</v>
      </c>
      <c r="E211" s="40">
        <f>VLOOKUP(A211,'Table 3 Local Authorities'!$D$16:$T$379,17,FALSE)</f>
        <v>499</v>
      </c>
      <c r="G211" t="e">
        <v>#N/A</v>
      </c>
      <c r="O211" s="95"/>
      <c r="P211" s="95"/>
    </row>
    <row r="212" spans="1:16" x14ac:dyDescent="0.25">
      <c r="A212" s="40" t="s">
        <v>142</v>
      </c>
      <c r="B212" s="41">
        <f>VLOOKUP(A212,'Table 3 Local Authorities'!$D$16:$H$379,5,FALSE)</f>
        <v>0.56799999999999995</v>
      </c>
      <c r="C212" s="97">
        <f>VLOOKUP(A212,'Table 3 Local Authorities'!$D$16:$V$379,19,FALSE)</f>
        <v>0.67179999999999995</v>
      </c>
      <c r="D212" s="40">
        <f>VLOOKUP(A212,'Table 3 Local Authorities'!$D$16:$T$379,3,FALSE)</f>
        <v>505</v>
      </c>
      <c r="E212" s="40">
        <f>VLOOKUP(A212,'Table 3 Local Authorities'!$D$16:$T$379,17,FALSE)</f>
        <v>499</v>
      </c>
      <c r="G212" t="e">
        <v>#N/A</v>
      </c>
      <c r="O212" s="95"/>
      <c r="P212" s="95"/>
    </row>
    <row r="213" spans="1:16" x14ac:dyDescent="0.25">
      <c r="A213" s="40" t="s">
        <v>144</v>
      </c>
      <c r="B213" s="41">
        <f>VLOOKUP(A213,'Table 3 Local Authorities'!$D$16:$H$379,5,FALSE)</f>
        <v>0.67020000000000002</v>
      </c>
      <c r="C213" s="97">
        <f>VLOOKUP(A213,'Table 3 Local Authorities'!$D$16:$V$379,19,FALSE)</f>
        <v>0.66679999999999995</v>
      </c>
      <c r="D213" s="40">
        <f>VLOOKUP(A213,'Table 3 Local Authorities'!$D$16:$T$379,3,FALSE)</f>
        <v>495</v>
      </c>
      <c r="E213" s="40">
        <f>VLOOKUP(A213,'Table 3 Local Authorities'!$D$16:$T$379,17,FALSE)</f>
        <v>484</v>
      </c>
      <c r="G213" t="e">
        <v>#N/A</v>
      </c>
      <c r="O213" s="95"/>
      <c r="P213" s="95"/>
    </row>
    <row r="214" spans="1:16" x14ac:dyDescent="0.25">
      <c r="A214" s="40" t="s">
        <v>414</v>
      </c>
      <c r="B214" s="41">
        <f>VLOOKUP(A214,'Table 3 Local Authorities'!$D$16:$H$379,5,FALSE)</f>
        <v>0.66579999999999995</v>
      </c>
      <c r="C214" s="97">
        <f>VLOOKUP(A214,'Table 3 Local Authorities'!$D$16:$V$379,19,FALSE)</f>
        <v>0.68510000000000004</v>
      </c>
      <c r="D214" s="40">
        <f>VLOOKUP(A214,'Table 3 Local Authorities'!$D$16:$T$379,3,FALSE)</f>
        <v>511</v>
      </c>
      <c r="E214" s="40">
        <f>VLOOKUP(A214,'Table 3 Local Authorities'!$D$16:$T$379,17,FALSE)</f>
        <v>496</v>
      </c>
      <c r="F214" s="95">
        <v>2.9000000000000001E-2</v>
      </c>
      <c r="G214" s="98">
        <v>2.7E-2</v>
      </c>
      <c r="H214" s="86">
        <f>IFERROR(F214/(B214*(1-B214)/D214)^0.5,"")</f>
        <v>1.3897392705957494</v>
      </c>
      <c r="I214" s="87">
        <f>IFERROR(G214/(C214*(1-C214)/E214)^0.5,-2)</f>
        <v>1.2946169485993577</v>
      </c>
      <c r="J214" s="88">
        <f>IFERROR(D214/(H214^2),"")</f>
        <v>264.57831153388815</v>
      </c>
      <c r="K214" s="89">
        <f>IFERROR(E214/(I214^2),"")</f>
        <v>295.93688614540469</v>
      </c>
      <c r="L214" s="90">
        <f>IFERROR(B214-C214,"")</f>
        <v>-1.9300000000000095E-2</v>
      </c>
      <c r="M214" s="91">
        <f>IFERROR((B214*(1-B214)/J214+C214*(1-C214)/K214)^0.5,"")</f>
        <v>3.9623225512317901E-2</v>
      </c>
      <c r="N214" s="92">
        <f>IFERROR(L214/M214,"")</f>
        <v>-0.48708805884569373</v>
      </c>
      <c r="O214" s="93">
        <f>IFERROR(2*(1-_xlfn.NORM.S.DIST(ABS(N214),1)),"")</f>
        <v>0.62619592828151993</v>
      </c>
      <c r="P214" s="94" t="str">
        <f>IF(B214="","",IF(AND(O214&lt;=0.05,L214&lt;0),"Significant increase",IF(AND(O214&lt;=0.05,L214&gt;0),"Significant decrease","No Change")))</f>
        <v>No Change</v>
      </c>
    </row>
    <row r="215" spans="1:16" x14ac:dyDescent="0.25">
      <c r="A215" s="40" t="s">
        <v>416</v>
      </c>
      <c r="B215" s="41">
        <f>VLOOKUP(A215,'Table 3 Local Authorities'!$D$16:$H$379,5,FALSE)</f>
        <v>0.55449999999999999</v>
      </c>
      <c r="C215" s="97">
        <f>VLOOKUP(A215,'Table 3 Local Authorities'!$D$16:$V$379,19,FALSE)</f>
        <v>0.624</v>
      </c>
      <c r="D215" s="40">
        <f>VLOOKUP(A215,'Table 3 Local Authorities'!$D$16:$T$379,3,FALSE)</f>
        <v>500</v>
      </c>
      <c r="E215" s="40">
        <f>VLOOKUP(A215,'Table 3 Local Authorities'!$D$16:$T$379,17,FALSE)</f>
        <v>506</v>
      </c>
      <c r="G215" t="e">
        <v>#N/A</v>
      </c>
      <c r="O215" s="95"/>
      <c r="P215" s="95"/>
    </row>
    <row r="216" spans="1:16" x14ac:dyDescent="0.25">
      <c r="A216" s="40" t="s">
        <v>418</v>
      </c>
      <c r="B216" s="41">
        <f>VLOOKUP(A216,'Table 3 Local Authorities'!$D$16:$H$379,5,FALSE)</f>
        <v>0.62080000000000002</v>
      </c>
      <c r="C216" s="97">
        <f>VLOOKUP(A216,'Table 3 Local Authorities'!$D$16:$V$379,19,FALSE)</f>
        <v>0.64810000000000001</v>
      </c>
      <c r="D216" s="40">
        <f>VLOOKUP(A216,'Table 3 Local Authorities'!$D$16:$T$379,3,FALSE)</f>
        <v>490</v>
      </c>
      <c r="E216" s="40">
        <f>VLOOKUP(A216,'Table 3 Local Authorities'!$D$16:$T$379,17,FALSE)</f>
        <v>487</v>
      </c>
      <c r="G216" t="e">
        <v>#N/A</v>
      </c>
      <c r="O216" s="95"/>
      <c r="P216" s="95"/>
    </row>
    <row r="217" spans="1:16" x14ac:dyDescent="0.25">
      <c r="A217" s="40" t="s">
        <v>420</v>
      </c>
      <c r="B217" s="41">
        <f>VLOOKUP(A217,'Table 3 Local Authorities'!$D$16:$H$379,5,FALSE)</f>
        <v>0.59</v>
      </c>
      <c r="C217" s="97">
        <f>VLOOKUP(A217,'Table 3 Local Authorities'!$D$16:$V$379,19,FALSE)</f>
        <v>0.61739999999999995</v>
      </c>
      <c r="D217" s="40">
        <f>VLOOKUP(A217,'Table 3 Local Authorities'!$D$16:$T$379,3,FALSE)</f>
        <v>511</v>
      </c>
      <c r="E217" s="40">
        <f>VLOOKUP(A217,'Table 3 Local Authorities'!$D$16:$T$379,17,FALSE)</f>
        <v>485</v>
      </c>
      <c r="G217" t="e">
        <v>#N/A</v>
      </c>
      <c r="O217" s="95"/>
      <c r="P217" s="95"/>
    </row>
    <row r="218" spans="1:16" x14ac:dyDescent="0.25">
      <c r="A218" s="40" t="s">
        <v>422</v>
      </c>
      <c r="B218" s="41">
        <f>VLOOKUP(A218,'Table 3 Local Authorities'!$D$16:$H$379,5,FALSE)</f>
        <v>0.64059999999999995</v>
      </c>
      <c r="C218" s="97">
        <f>VLOOKUP(A218,'Table 3 Local Authorities'!$D$16:$V$379,19,FALSE)</f>
        <v>0.65890000000000004</v>
      </c>
      <c r="D218" s="40">
        <f>VLOOKUP(A218,'Table 3 Local Authorities'!$D$16:$T$379,3,FALSE)</f>
        <v>515</v>
      </c>
      <c r="E218" s="40">
        <f>VLOOKUP(A218,'Table 3 Local Authorities'!$D$16:$T$379,17,FALSE)</f>
        <v>491</v>
      </c>
      <c r="G218" t="e">
        <v>#N/A</v>
      </c>
      <c r="O218" s="95"/>
      <c r="P218" s="95"/>
    </row>
    <row r="219" spans="1:16" x14ac:dyDescent="0.25">
      <c r="A219" s="40" t="s">
        <v>424</v>
      </c>
      <c r="B219" s="41">
        <f>VLOOKUP(A219,'Table 3 Local Authorities'!$D$16:$H$379,5,FALSE)</f>
        <v>0.68159999999999998</v>
      </c>
      <c r="C219" s="97">
        <f>VLOOKUP(A219,'Table 3 Local Authorities'!$D$16:$V$379,19,FALSE)</f>
        <v>0.70530000000000004</v>
      </c>
      <c r="D219" s="40">
        <f>VLOOKUP(A219,'Table 3 Local Authorities'!$D$16:$T$379,3,FALSE)</f>
        <v>519</v>
      </c>
      <c r="E219" s="40">
        <f>VLOOKUP(A219,'Table 3 Local Authorities'!$D$16:$T$379,17,FALSE)</f>
        <v>488</v>
      </c>
      <c r="G219" t="e">
        <v>#N/A</v>
      </c>
      <c r="O219" s="95"/>
      <c r="P219" s="95"/>
    </row>
    <row r="220" spans="1:16" x14ac:dyDescent="0.25">
      <c r="A220" s="40" t="s">
        <v>236</v>
      </c>
      <c r="B220" s="41">
        <f>VLOOKUP(A220,'Table 3 Local Authorities'!$D$16:$H$379,5,FALSE)</f>
        <v>0.61699999999999999</v>
      </c>
      <c r="C220" s="97">
        <f>VLOOKUP(A220,'Table 3 Local Authorities'!$D$16:$V$379,19,FALSE)</f>
        <v>0.60060000000000002</v>
      </c>
      <c r="D220" s="40">
        <f>VLOOKUP(A220,'Table 3 Local Authorities'!$D$16:$T$379,3,FALSE)</f>
        <v>529</v>
      </c>
      <c r="E220" s="40">
        <f>VLOOKUP(A220,'Table 3 Local Authorities'!$D$16:$T$379,17,FALSE)</f>
        <v>486</v>
      </c>
      <c r="G220">
        <v>0.03</v>
      </c>
      <c r="O220" s="95"/>
      <c r="P220" s="95"/>
    </row>
    <row r="221" spans="1:16" x14ac:dyDescent="0.25">
      <c r="A221" s="40" t="s">
        <v>238</v>
      </c>
      <c r="B221" s="41">
        <f>VLOOKUP(A221,'Table 3 Local Authorities'!$D$16:$H$379,5,FALSE)</f>
        <v>0.56499999999999995</v>
      </c>
      <c r="C221" s="97">
        <f>VLOOKUP(A221,'Table 3 Local Authorities'!$D$16:$V$379,19,FALSE)</f>
        <v>0.55759999999999998</v>
      </c>
      <c r="D221" s="40">
        <f>VLOOKUP(A221,'Table 3 Local Authorities'!$D$16:$T$379,3,FALSE)</f>
        <v>507</v>
      </c>
      <c r="E221" s="40">
        <f>VLOOKUP(A221,'Table 3 Local Authorities'!$D$16:$T$379,17,FALSE)</f>
        <v>493</v>
      </c>
      <c r="G221" t="e">
        <v>#N/A</v>
      </c>
      <c r="O221" s="95"/>
      <c r="P221" s="95"/>
    </row>
    <row r="222" spans="1:16" x14ac:dyDescent="0.25">
      <c r="A222" s="40" t="s">
        <v>240</v>
      </c>
      <c r="B222" s="41">
        <f>VLOOKUP(A222,'Table 3 Local Authorities'!$D$16:$H$379,5,FALSE)</f>
        <v>0.68869999999999998</v>
      </c>
      <c r="C222" s="97">
        <f>VLOOKUP(A222,'Table 3 Local Authorities'!$D$16:$V$379,19,FALSE)</f>
        <v>0.61199999999999999</v>
      </c>
      <c r="D222" s="40">
        <f>VLOOKUP(A222,'Table 3 Local Authorities'!$D$16:$T$379,3,FALSE)</f>
        <v>508</v>
      </c>
      <c r="E222" s="40">
        <f>VLOOKUP(A222,'Table 3 Local Authorities'!$D$16:$T$379,17,FALSE)</f>
        <v>501</v>
      </c>
      <c r="G222" t="e">
        <v>#N/A</v>
      </c>
      <c r="O222" s="95"/>
      <c r="P222" s="95"/>
    </row>
    <row r="223" spans="1:16" x14ac:dyDescent="0.25">
      <c r="A223" s="40" t="s">
        <v>242</v>
      </c>
      <c r="B223" s="41">
        <f>VLOOKUP(A223,'Table 3 Local Authorities'!$D$16:$H$379,5,FALSE)</f>
        <v>0.67900000000000005</v>
      </c>
      <c r="C223" s="97">
        <f>VLOOKUP(A223,'Table 3 Local Authorities'!$D$16:$V$379,19,FALSE)</f>
        <v>0.72160000000000002</v>
      </c>
      <c r="D223" s="40">
        <f>VLOOKUP(A223,'Table 3 Local Authorities'!$D$16:$T$379,3,FALSE)</f>
        <v>509</v>
      </c>
      <c r="E223" s="40">
        <f>VLOOKUP(A223,'Table 3 Local Authorities'!$D$16:$T$379,17,FALSE)</f>
        <v>511</v>
      </c>
      <c r="G223" t="e">
        <v>#N/A</v>
      </c>
      <c r="O223" s="95"/>
      <c r="P223" s="95"/>
    </row>
    <row r="224" spans="1:16" x14ac:dyDescent="0.25">
      <c r="A224" s="40" t="s">
        <v>244</v>
      </c>
      <c r="B224" s="41">
        <f>VLOOKUP(A224,'Table 3 Local Authorities'!$D$16:$H$379,5,FALSE)</f>
        <v>0.64259999999999995</v>
      </c>
      <c r="C224" s="97">
        <f>VLOOKUP(A224,'Table 3 Local Authorities'!$D$16:$V$379,19,FALSE)</f>
        <v>0.62429999999999997</v>
      </c>
      <c r="D224" s="40">
        <f>VLOOKUP(A224,'Table 3 Local Authorities'!$D$16:$T$379,3,FALSE)</f>
        <v>499</v>
      </c>
      <c r="E224" s="40">
        <f>VLOOKUP(A224,'Table 3 Local Authorities'!$D$16:$T$379,17,FALSE)</f>
        <v>500</v>
      </c>
      <c r="G224" t="e">
        <v>#N/A</v>
      </c>
      <c r="O224" s="95"/>
      <c r="P224" s="95"/>
    </row>
    <row r="225" spans="1:16" x14ac:dyDescent="0.25">
      <c r="A225" s="40" t="s">
        <v>246</v>
      </c>
      <c r="B225" s="41">
        <f>VLOOKUP(A225,'Table 3 Local Authorities'!$D$16:$H$379,5,FALSE)</f>
        <v>0.69630000000000003</v>
      </c>
      <c r="C225" s="97">
        <f>VLOOKUP(A225,'Table 3 Local Authorities'!$D$16:$V$379,19,FALSE)</f>
        <v>0.69410000000000005</v>
      </c>
      <c r="D225" s="40">
        <f>VLOOKUP(A225,'Table 3 Local Authorities'!$D$16:$T$379,3,FALSE)</f>
        <v>504</v>
      </c>
      <c r="E225" s="40">
        <f>VLOOKUP(A225,'Table 3 Local Authorities'!$D$16:$T$379,17,FALSE)</f>
        <v>488</v>
      </c>
      <c r="G225" t="e">
        <v>#N/A</v>
      </c>
      <c r="O225" s="95"/>
      <c r="P225" s="95"/>
    </row>
    <row r="226" spans="1:16" x14ac:dyDescent="0.25">
      <c r="A226" s="40" t="s">
        <v>248</v>
      </c>
      <c r="B226" s="41">
        <f>VLOOKUP(A226,'Table 3 Local Authorities'!$D$16:$H$379,5,FALSE)</f>
        <v>0.62719999999999998</v>
      </c>
      <c r="C226" s="97">
        <f>VLOOKUP(A226,'Table 3 Local Authorities'!$D$16:$V$379,19,FALSE)</f>
        <v>0.63190000000000002</v>
      </c>
      <c r="D226" s="40">
        <f>VLOOKUP(A226,'Table 3 Local Authorities'!$D$16:$T$379,3,FALSE)</f>
        <v>506</v>
      </c>
      <c r="E226" s="40">
        <f>VLOOKUP(A226,'Table 3 Local Authorities'!$D$16:$T$379,17,FALSE)</f>
        <v>491</v>
      </c>
      <c r="G226" t="e">
        <v>#N/A</v>
      </c>
      <c r="O226" s="95"/>
      <c r="P226" s="95"/>
    </row>
    <row r="227" spans="1:16" x14ac:dyDescent="0.25">
      <c r="A227" s="40" t="s">
        <v>250</v>
      </c>
      <c r="B227" s="41">
        <f>VLOOKUP(A227,'Table 3 Local Authorities'!$D$16:$H$379,5,FALSE)</f>
        <v>0.64239999999999997</v>
      </c>
      <c r="C227" s="97">
        <f>VLOOKUP(A227,'Table 3 Local Authorities'!$D$16:$V$379,19,FALSE)</f>
        <v>0.6734</v>
      </c>
      <c r="D227" s="40">
        <f>VLOOKUP(A227,'Table 3 Local Authorities'!$D$16:$T$379,3,FALSE)</f>
        <v>503</v>
      </c>
      <c r="E227" s="40">
        <f>VLOOKUP(A227,'Table 3 Local Authorities'!$D$16:$T$379,17,FALSE)</f>
        <v>484</v>
      </c>
      <c r="G227" t="e">
        <v>#N/A</v>
      </c>
      <c r="O227" s="95"/>
      <c r="P227" s="95"/>
    </row>
    <row r="228" spans="1:16" x14ac:dyDescent="0.25">
      <c r="A228" s="40" t="s">
        <v>659</v>
      </c>
      <c r="B228" s="41">
        <f>VLOOKUP(A228,'Table 3 Local Authorities'!$D$16:$H$379,5,FALSE)</f>
        <v>0.65149999999999997</v>
      </c>
      <c r="C228" s="97">
        <f>VLOOKUP(A228,'Table 3 Local Authorities'!$D$16:$V$379,19,FALSE)</f>
        <v>0.69679999999999997</v>
      </c>
      <c r="D228" s="40">
        <f>VLOOKUP(A228,'Table 3 Local Authorities'!$D$16:$T$379,3,FALSE)</f>
        <v>512</v>
      </c>
      <c r="E228" s="40">
        <f>VLOOKUP(A228,'Table 3 Local Authorities'!$D$16:$T$379,17,FALSE)</f>
        <v>494</v>
      </c>
      <c r="G228" t="e">
        <v>#N/A</v>
      </c>
      <c r="O228" s="95"/>
      <c r="P228" s="95"/>
    </row>
    <row r="229" spans="1:16" x14ac:dyDescent="0.25">
      <c r="A229" s="40" t="s">
        <v>661</v>
      </c>
      <c r="B229" s="41">
        <f>VLOOKUP(A229,'Table 3 Local Authorities'!$D$16:$H$379,5,FALSE)</f>
        <v>0.73699999999999999</v>
      </c>
      <c r="C229" s="97">
        <f>VLOOKUP(A229,'Table 3 Local Authorities'!$D$16:$V$379,19,FALSE)</f>
        <v>0.77359999999999995</v>
      </c>
      <c r="D229" s="40">
        <f>VLOOKUP(A229,'Table 3 Local Authorities'!$D$16:$T$379,3,FALSE)</f>
        <v>494</v>
      </c>
      <c r="E229" s="40">
        <f>VLOOKUP(A229,'Table 3 Local Authorities'!$D$16:$T$379,17,FALSE)</f>
        <v>479</v>
      </c>
      <c r="G229" t="e">
        <v>#N/A</v>
      </c>
      <c r="O229" s="95"/>
      <c r="P229" s="95"/>
    </row>
    <row r="230" spans="1:16" x14ac:dyDescent="0.25">
      <c r="A230" s="40" t="s">
        <v>663</v>
      </c>
      <c r="B230" s="41">
        <f>VLOOKUP(A230,'Table 3 Local Authorities'!$D$16:$H$379,5,FALSE)</f>
        <v>0.66900000000000004</v>
      </c>
      <c r="C230" s="97">
        <f>VLOOKUP(A230,'Table 3 Local Authorities'!$D$16:$V$379,19,FALSE)</f>
        <v>0.6462</v>
      </c>
      <c r="D230" s="40">
        <f>VLOOKUP(A230,'Table 3 Local Authorities'!$D$16:$T$379,3,FALSE)</f>
        <v>506</v>
      </c>
      <c r="E230" s="40">
        <f>VLOOKUP(A230,'Table 3 Local Authorities'!$D$16:$T$379,17,FALSE)</f>
        <v>479</v>
      </c>
      <c r="G230" t="e">
        <v>#N/A</v>
      </c>
      <c r="O230" s="95"/>
      <c r="P230" s="95"/>
    </row>
    <row r="231" spans="1:16" x14ac:dyDescent="0.25">
      <c r="A231" s="40" t="s">
        <v>665</v>
      </c>
      <c r="B231" s="41">
        <f>VLOOKUP(A231,'Table 3 Local Authorities'!$D$16:$H$379,5,FALSE)</f>
        <v>0.63429999999999997</v>
      </c>
      <c r="C231" s="97">
        <f>VLOOKUP(A231,'Table 3 Local Authorities'!$D$16:$V$379,19,FALSE)</f>
        <v>0.68320000000000003</v>
      </c>
      <c r="D231" s="40">
        <f>VLOOKUP(A231,'Table 3 Local Authorities'!$D$16:$T$379,3,FALSE)</f>
        <v>489</v>
      </c>
      <c r="E231" s="40">
        <f>VLOOKUP(A231,'Table 3 Local Authorities'!$D$16:$T$379,17,FALSE)</f>
        <v>479</v>
      </c>
      <c r="G231" t="e">
        <v>#N/A</v>
      </c>
      <c r="O231" s="95"/>
      <c r="P231" s="95"/>
    </row>
    <row r="232" spans="1:16" x14ac:dyDescent="0.25">
      <c r="A232" s="40" t="s">
        <v>667</v>
      </c>
      <c r="B232" s="41">
        <f>VLOOKUP(A232,'Table 3 Local Authorities'!$D$16:$H$379,5,FALSE)</f>
        <v>0.67530000000000001</v>
      </c>
      <c r="C232" s="97">
        <f>VLOOKUP(A232,'Table 3 Local Authorities'!$D$16:$V$379,19,FALSE)</f>
        <v>0.67090000000000005</v>
      </c>
      <c r="D232" s="40">
        <f>VLOOKUP(A232,'Table 3 Local Authorities'!$D$16:$T$379,3,FALSE)</f>
        <v>505</v>
      </c>
      <c r="E232" s="40">
        <f>VLOOKUP(A232,'Table 3 Local Authorities'!$D$16:$T$379,17,FALSE)</f>
        <v>499</v>
      </c>
      <c r="G232" t="e">
        <v>#N/A</v>
      </c>
      <c r="O232" s="95"/>
      <c r="P232" s="95"/>
    </row>
    <row r="233" spans="1:16" x14ac:dyDescent="0.25">
      <c r="A233" s="40" t="s">
        <v>669</v>
      </c>
      <c r="B233" s="41">
        <f>VLOOKUP(A233,'Table 3 Local Authorities'!$D$16:$H$379,5,FALSE)</f>
        <v>0.66339999999999999</v>
      </c>
      <c r="C233" s="97">
        <f>VLOOKUP(A233,'Table 3 Local Authorities'!$D$16:$V$379,19,FALSE)</f>
        <v>0.6804</v>
      </c>
      <c r="D233" s="40">
        <f>VLOOKUP(A233,'Table 3 Local Authorities'!$D$16:$T$379,3,FALSE)</f>
        <v>499</v>
      </c>
      <c r="E233" s="40">
        <f>VLOOKUP(A233,'Table 3 Local Authorities'!$D$16:$T$379,17,FALSE)</f>
        <v>478</v>
      </c>
      <c r="G233" t="e">
        <v>#N/A</v>
      </c>
      <c r="O233" s="95"/>
      <c r="P233" s="95"/>
    </row>
    <row r="234" spans="1:16" x14ac:dyDescent="0.25">
      <c r="A234" s="40" t="s">
        <v>671</v>
      </c>
      <c r="B234" s="41">
        <f>VLOOKUP(A234,'Table 3 Local Authorities'!$D$16:$H$379,5,FALSE)</f>
        <v>0.57630000000000003</v>
      </c>
      <c r="C234" s="97">
        <f>VLOOKUP(A234,'Table 3 Local Authorities'!$D$16:$V$379,19,FALSE)</f>
        <v>0.65880000000000005</v>
      </c>
      <c r="D234" s="40">
        <f>VLOOKUP(A234,'Table 3 Local Authorities'!$D$16:$T$379,3,FALSE)</f>
        <v>501</v>
      </c>
      <c r="E234" s="40">
        <f>VLOOKUP(A234,'Table 3 Local Authorities'!$D$16:$T$379,17,FALSE)</f>
        <v>484</v>
      </c>
      <c r="G234" t="e">
        <v>#N/A</v>
      </c>
      <c r="O234" s="95"/>
      <c r="P234" s="95"/>
    </row>
    <row r="235" spans="1:16" x14ac:dyDescent="0.25">
      <c r="A235" s="40" t="s">
        <v>673</v>
      </c>
      <c r="B235" s="41">
        <f>VLOOKUP(A235,'Table 3 Local Authorities'!$D$16:$H$379,5,FALSE)</f>
        <v>0.65620000000000001</v>
      </c>
      <c r="C235" s="97">
        <f>VLOOKUP(A235,'Table 3 Local Authorities'!$D$16:$V$379,19,FALSE)</f>
        <v>0.66759999999999997</v>
      </c>
      <c r="D235" s="40">
        <f>VLOOKUP(A235,'Table 3 Local Authorities'!$D$16:$T$379,3,FALSE)</f>
        <v>486</v>
      </c>
      <c r="E235" s="40">
        <f>VLOOKUP(A235,'Table 3 Local Authorities'!$D$16:$T$379,17,FALSE)</f>
        <v>497</v>
      </c>
      <c r="G235" t="e">
        <v>#N/A</v>
      </c>
      <c r="O235" s="95"/>
      <c r="P235" s="95"/>
    </row>
    <row r="236" spans="1:16" x14ac:dyDescent="0.25">
      <c r="A236" s="40" t="s">
        <v>675</v>
      </c>
      <c r="B236" s="41">
        <f>VLOOKUP(A236,'Table 3 Local Authorities'!$D$16:$H$379,5,FALSE)</f>
        <v>0.64280000000000004</v>
      </c>
      <c r="C236" s="97">
        <f>VLOOKUP(A236,'Table 3 Local Authorities'!$D$16:$V$379,19,FALSE)</f>
        <v>0.55579999999999996</v>
      </c>
      <c r="D236" s="40">
        <f>VLOOKUP(A236,'Table 3 Local Authorities'!$D$16:$T$379,3,FALSE)</f>
        <v>510</v>
      </c>
      <c r="E236" s="40">
        <f>VLOOKUP(A236,'Table 3 Local Authorities'!$D$16:$T$379,17,FALSE)</f>
        <v>474</v>
      </c>
      <c r="G236" t="e">
        <v>#N/A</v>
      </c>
      <c r="O236" s="95"/>
      <c r="P236" s="95"/>
    </row>
    <row r="237" spans="1:16" x14ac:dyDescent="0.25">
      <c r="A237" s="40" t="s">
        <v>677</v>
      </c>
      <c r="B237" s="41">
        <f>VLOOKUP(A237,'Table 3 Local Authorities'!$D$16:$H$379,5,FALSE)</f>
        <v>0.60360000000000003</v>
      </c>
      <c r="C237" s="97">
        <f>VLOOKUP(A237,'Table 3 Local Authorities'!$D$16:$V$379,19,FALSE)</f>
        <v>0.65359999999999996</v>
      </c>
      <c r="D237" s="40">
        <f>VLOOKUP(A237,'Table 3 Local Authorities'!$D$16:$T$379,3,FALSE)</f>
        <v>508</v>
      </c>
      <c r="E237" s="40">
        <f>VLOOKUP(A237,'Table 3 Local Authorities'!$D$16:$T$379,17,FALSE)</f>
        <v>490</v>
      </c>
      <c r="G237" t="e">
        <v>#N/A</v>
      </c>
      <c r="O237" s="95"/>
      <c r="P237" s="95"/>
    </row>
    <row r="238" spans="1:16" x14ac:dyDescent="0.25">
      <c r="A238" s="40" t="s">
        <v>679</v>
      </c>
      <c r="B238" s="41">
        <f>VLOOKUP(A238,'Table 3 Local Authorities'!$D$16:$H$379,5,FALSE)</f>
        <v>0.63109999999999999</v>
      </c>
      <c r="C238" s="97">
        <f>VLOOKUP(A238,'Table 3 Local Authorities'!$D$16:$V$379,19,FALSE)</f>
        <v>0.63549999999999995</v>
      </c>
      <c r="D238" s="40">
        <f>VLOOKUP(A238,'Table 3 Local Authorities'!$D$16:$T$379,3,FALSE)</f>
        <v>523</v>
      </c>
      <c r="E238" s="40">
        <f>VLOOKUP(A238,'Table 3 Local Authorities'!$D$16:$T$379,17,FALSE)</f>
        <v>493</v>
      </c>
      <c r="G238" t="e">
        <v>#N/A</v>
      </c>
      <c r="O238" s="95"/>
      <c r="P238" s="95"/>
    </row>
    <row r="239" spans="1:16" x14ac:dyDescent="0.25">
      <c r="A239" s="40" t="s">
        <v>681</v>
      </c>
      <c r="B239" s="41">
        <f>VLOOKUP(A239,'Table 3 Local Authorities'!$D$16:$H$379,5,FALSE)</f>
        <v>0.64980000000000004</v>
      </c>
      <c r="C239" s="97">
        <f>VLOOKUP(A239,'Table 3 Local Authorities'!$D$16:$V$379,19,FALSE)</f>
        <v>0.61629999999999996</v>
      </c>
      <c r="D239" s="40">
        <f>VLOOKUP(A239,'Table 3 Local Authorities'!$D$16:$T$379,3,FALSE)</f>
        <v>512</v>
      </c>
      <c r="E239" s="40">
        <f>VLOOKUP(A239,'Table 3 Local Authorities'!$D$16:$T$379,17,FALSE)</f>
        <v>485</v>
      </c>
      <c r="G239" t="e">
        <v>#N/A</v>
      </c>
      <c r="O239" s="95"/>
      <c r="P239" s="95"/>
    </row>
    <row r="240" spans="1:16" x14ac:dyDescent="0.25">
      <c r="A240" s="40" t="s">
        <v>683</v>
      </c>
      <c r="B240" s="41">
        <f>VLOOKUP(A240,'Table 3 Local Authorities'!$D$16:$H$379,5,FALSE)</f>
        <v>0.62080000000000002</v>
      </c>
      <c r="C240" s="97">
        <f>VLOOKUP(A240,'Table 3 Local Authorities'!$D$16:$V$379,19,FALSE)</f>
        <v>0.62509999999999999</v>
      </c>
      <c r="D240" s="40">
        <f>VLOOKUP(A240,'Table 3 Local Authorities'!$D$16:$T$379,3,FALSE)</f>
        <v>511</v>
      </c>
      <c r="E240" s="40">
        <f>VLOOKUP(A240,'Table 3 Local Authorities'!$D$16:$T$379,17,FALSE)</f>
        <v>488</v>
      </c>
      <c r="G240" t="e">
        <v>#N/A</v>
      </c>
      <c r="O240" s="95"/>
      <c r="P240" s="95"/>
    </row>
    <row r="241" spans="1:16" x14ac:dyDescent="0.25">
      <c r="A241" s="40" t="s">
        <v>685</v>
      </c>
      <c r="B241" s="41">
        <f>VLOOKUP(A241,'Table 3 Local Authorities'!$D$16:$H$379,5,FALSE)</f>
        <v>0.67600000000000005</v>
      </c>
      <c r="C241" s="97">
        <f>VLOOKUP(A241,'Table 3 Local Authorities'!$D$16:$V$379,19,FALSE)</f>
        <v>0.66510000000000002</v>
      </c>
      <c r="D241" s="40">
        <f>VLOOKUP(A241,'Table 3 Local Authorities'!$D$16:$T$379,3,FALSE)</f>
        <v>501</v>
      </c>
      <c r="E241" s="40">
        <f>VLOOKUP(A241,'Table 3 Local Authorities'!$D$16:$T$379,17,FALSE)</f>
        <v>504</v>
      </c>
      <c r="G241" t="e">
        <v>#N/A</v>
      </c>
      <c r="O241" s="95"/>
      <c r="P241" s="95"/>
    </row>
    <row r="242" spans="1:16" x14ac:dyDescent="0.25">
      <c r="A242" s="40" t="s">
        <v>526</v>
      </c>
      <c r="B242" s="41">
        <f>VLOOKUP(A242,'Table 3 Local Authorities'!$D$16:$H$379,5,FALSE)</f>
        <v>0.6119</v>
      </c>
      <c r="C242" s="97">
        <f>VLOOKUP(A242,'Table 3 Local Authorities'!$D$16:$V$379,19,FALSE)</f>
        <v>0.60560000000000003</v>
      </c>
      <c r="D242" s="40">
        <f>VLOOKUP(A242,'Table 3 Local Authorities'!$D$16:$T$379,3,FALSE)</f>
        <v>498</v>
      </c>
      <c r="E242" s="40">
        <f>VLOOKUP(A242,'Table 3 Local Authorities'!$D$16:$T$379,17,FALSE)</f>
        <v>509</v>
      </c>
      <c r="G242" t="e">
        <v>#N/A</v>
      </c>
      <c r="O242" s="95"/>
      <c r="P242" s="95"/>
    </row>
    <row r="243" spans="1:16" x14ac:dyDescent="0.25">
      <c r="A243" s="40" t="s">
        <v>528</v>
      </c>
      <c r="B243" s="41">
        <f>VLOOKUP(A243,'Table 3 Local Authorities'!$D$16:$H$379,5,FALSE)</f>
        <v>0.68020000000000003</v>
      </c>
      <c r="C243" s="97">
        <f>VLOOKUP(A243,'Table 3 Local Authorities'!$D$16:$V$379,19,FALSE)</f>
        <v>0.57909999999999995</v>
      </c>
      <c r="D243" s="40">
        <f>VLOOKUP(A243,'Table 3 Local Authorities'!$D$16:$T$379,3,FALSE)</f>
        <v>503</v>
      </c>
      <c r="E243" s="40">
        <f>VLOOKUP(A243,'Table 3 Local Authorities'!$D$16:$T$379,17,FALSE)</f>
        <v>507</v>
      </c>
      <c r="G243" t="e">
        <v>#N/A</v>
      </c>
      <c r="O243" s="95"/>
      <c r="P243" s="95"/>
    </row>
    <row r="244" spans="1:16" x14ac:dyDescent="0.25">
      <c r="A244" s="40" t="s">
        <v>530</v>
      </c>
      <c r="B244" s="41">
        <f>VLOOKUP(A244,'Table 3 Local Authorities'!$D$16:$H$379,5,FALSE)</f>
        <v>0.63500000000000001</v>
      </c>
      <c r="C244" s="97">
        <f>VLOOKUP(A244,'Table 3 Local Authorities'!$D$16:$V$379,19,FALSE)</f>
        <v>0.64839999999999998</v>
      </c>
      <c r="D244" s="40">
        <f>VLOOKUP(A244,'Table 3 Local Authorities'!$D$16:$T$379,3,FALSE)</f>
        <v>518</v>
      </c>
      <c r="E244" s="40">
        <f>VLOOKUP(A244,'Table 3 Local Authorities'!$D$16:$T$379,17,FALSE)</f>
        <v>491</v>
      </c>
      <c r="G244" t="e">
        <v>#N/A</v>
      </c>
      <c r="O244" s="95"/>
      <c r="P244" s="95"/>
    </row>
    <row r="245" spans="1:16" x14ac:dyDescent="0.25">
      <c r="A245" s="40" t="s">
        <v>532</v>
      </c>
      <c r="B245" s="41">
        <f>VLOOKUP(A245,'Table 3 Local Authorities'!$D$16:$H$379,5,FALSE)</f>
        <v>0.58660000000000001</v>
      </c>
      <c r="C245" s="97">
        <f>VLOOKUP(A245,'Table 3 Local Authorities'!$D$16:$V$379,19,FALSE)</f>
        <v>0.61070000000000002</v>
      </c>
      <c r="D245" s="40">
        <f>VLOOKUP(A245,'Table 3 Local Authorities'!$D$16:$T$379,3,FALSE)</f>
        <v>486</v>
      </c>
      <c r="E245" s="40">
        <f>VLOOKUP(A245,'Table 3 Local Authorities'!$D$16:$T$379,17,FALSE)</f>
        <v>489</v>
      </c>
      <c r="G245" t="e">
        <v>#N/A</v>
      </c>
      <c r="O245" s="95"/>
      <c r="P245" s="95"/>
    </row>
    <row r="246" spans="1:16" x14ac:dyDescent="0.25">
      <c r="A246" s="40" t="s">
        <v>534</v>
      </c>
      <c r="B246" s="41">
        <f>VLOOKUP(A246,'Table 3 Local Authorities'!$D$16:$H$379,5,FALSE)</f>
        <v>0.68569999999999998</v>
      </c>
      <c r="C246" s="97">
        <f>VLOOKUP(A246,'Table 3 Local Authorities'!$D$16:$V$379,19,FALSE)</f>
        <v>0.60170000000000001</v>
      </c>
      <c r="D246" s="40">
        <f>VLOOKUP(A246,'Table 3 Local Authorities'!$D$16:$T$379,3,FALSE)</f>
        <v>509</v>
      </c>
      <c r="E246" s="40">
        <f>VLOOKUP(A246,'Table 3 Local Authorities'!$D$16:$T$379,17,FALSE)</f>
        <v>506</v>
      </c>
      <c r="G246" t="e">
        <v>#N/A</v>
      </c>
      <c r="O246" s="95"/>
      <c r="P246" s="95"/>
    </row>
    <row r="247" spans="1:16" x14ac:dyDescent="0.25">
      <c r="A247" s="40" t="s">
        <v>146</v>
      </c>
      <c r="B247" s="41">
        <f>VLOOKUP(A247,'Table 3 Local Authorities'!$D$16:$H$379,5,FALSE)</f>
        <v>0.61709999999999998</v>
      </c>
      <c r="C247" s="97">
        <f>VLOOKUP(A247,'Table 3 Local Authorities'!$D$16:$V$379,19,FALSE)</f>
        <v>0.57079999999999997</v>
      </c>
      <c r="D247" s="40">
        <f>VLOOKUP(A247,'Table 3 Local Authorities'!$D$16:$T$379,3,FALSE)</f>
        <v>518</v>
      </c>
      <c r="E247" s="40">
        <f>VLOOKUP(A247,'Table 3 Local Authorities'!$D$16:$T$379,17,FALSE)</f>
        <v>497</v>
      </c>
      <c r="G247" t="e">
        <v>#N/A</v>
      </c>
      <c r="O247" s="95"/>
      <c r="P247" s="95"/>
    </row>
    <row r="248" spans="1:16" x14ac:dyDescent="0.25">
      <c r="A248" s="40" t="s">
        <v>148</v>
      </c>
      <c r="B248" s="41">
        <f>VLOOKUP(A248,'Table 3 Local Authorities'!$D$16:$H$379,5,FALSE)</f>
        <v>0.50139999999999996</v>
      </c>
      <c r="C248" s="97">
        <f>VLOOKUP(A248,'Table 3 Local Authorities'!$D$16:$V$379,19,FALSE)</f>
        <v>0.63070000000000004</v>
      </c>
      <c r="D248" s="40">
        <f>VLOOKUP(A248,'Table 3 Local Authorities'!$D$16:$T$379,3,FALSE)</f>
        <v>489</v>
      </c>
      <c r="E248" s="40">
        <f>VLOOKUP(A248,'Table 3 Local Authorities'!$D$16:$T$379,17,FALSE)</f>
        <v>488</v>
      </c>
      <c r="G248" t="e">
        <v>#N/A</v>
      </c>
      <c r="O248" s="95"/>
      <c r="P248" s="95"/>
    </row>
    <row r="249" spans="1:16" x14ac:dyDescent="0.25">
      <c r="A249" s="40" t="s">
        <v>150</v>
      </c>
      <c r="B249" s="41">
        <f>VLOOKUP(A249,'Table 3 Local Authorities'!$D$16:$H$379,5,FALSE)</f>
        <v>0.65149999999999997</v>
      </c>
      <c r="C249" s="97">
        <f>VLOOKUP(A249,'Table 3 Local Authorities'!$D$16:$V$379,19,FALSE)</f>
        <v>0.67600000000000005</v>
      </c>
      <c r="D249" s="40">
        <f>VLOOKUP(A249,'Table 3 Local Authorities'!$D$16:$T$379,3,FALSE)</f>
        <v>498</v>
      </c>
      <c r="E249" s="40">
        <f>VLOOKUP(A249,'Table 3 Local Authorities'!$D$16:$T$379,17,FALSE)</f>
        <v>469</v>
      </c>
      <c r="G249" t="e">
        <v>#N/A</v>
      </c>
      <c r="O249" s="95"/>
      <c r="P249" s="95"/>
    </row>
    <row r="250" spans="1:16" x14ac:dyDescent="0.25">
      <c r="A250" s="40" t="s">
        <v>152</v>
      </c>
      <c r="B250" s="41">
        <f>VLOOKUP(A250,'Table 3 Local Authorities'!$D$16:$H$379,5,FALSE)</f>
        <v>0.64290000000000003</v>
      </c>
      <c r="C250" s="97">
        <f>VLOOKUP(A250,'Table 3 Local Authorities'!$D$16:$V$379,19,FALSE)</f>
        <v>0.54239999999999999</v>
      </c>
      <c r="D250" s="40">
        <f>VLOOKUP(A250,'Table 3 Local Authorities'!$D$16:$T$379,3,FALSE)</f>
        <v>511</v>
      </c>
      <c r="E250" s="40">
        <f>VLOOKUP(A250,'Table 3 Local Authorities'!$D$16:$T$379,17,FALSE)</f>
        <v>495</v>
      </c>
      <c r="G250" t="e">
        <v>#N/A</v>
      </c>
      <c r="O250" s="95"/>
      <c r="P250" s="95"/>
    </row>
    <row r="251" spans="1:16" x14ac:dyDescent="0.25">
      <c r="A251" s="40" t="s">
        <v>154</v>
      </c>
      <c r="B251" s="41">
        <f>VLOOKUP(A251,'Table 3 Local Authorities'!$D$16:$H$379,5,FALSE)</f>
        <v>0.61460000000000004</v>
      </c>
      <c r="C251" s="97">
        <f>VLOOKUP(A251,'Table 3 Local Authorities'!$D$16:$V$379,19,FALSE)</f>
        <v>0.64570000000000005</v>
      </c>
      <c r="D251" s="40">
        <f>VLOOKUP(A251,'Table 3 Local Authorities'!$D$16:$T$379,3,FALSE)</f>
        <v>490</v>
      </c>
      <c r="E251" s="40">
        <f>VLOOKUP(A251,'Table 3 Local Authorities'!$D$16:$T$379,17,FALSE)</f>
        <v>474</v>
      </c>
      <c r="G251" t="e">
        <v>#N/A</v>
      </c>
      <c r="O251" s="95"/>
      <c r="P251" s="95"/>
    </row>
    <row r="252" spans="1:16" x14ac:dyDescent="0.25">
      <c r="A252" s="40" t="s">
        <v>156</v>
      </c>
      <c r="B252" s="41">
        <f>VLOOKUP(A252,'Table 3 Local Authorities'!$D$16:$H$379,5,FALSE)</f>
        <v>0.6845</v>
      </c>
      <c r="C252" s="97">
        <f>VLOOKUP(A252,'Table 3 Local Authorities'!$D$16:$V$379,19,FALSE)</f>
        <v>0.62229999999999996</v>
      </c>
      <c r="D252" s="40">
        <f>VLOOKUP(A252,'Table 3 Local Authorities'!$D$16:$T$379,3,FALSE)</f>
        <v>491</v>
      </c>
      <c r="E252" s="40">
        <f>VLOOKUP(A252,'Table 3 Local Authorities'!$D$16:$T$379,17,FALSE)</f>
        <v>504</v>
      </c>
      <c r="G252" t="e">
        <v>#N/A</v>
      </c>
      <c r="O252" s="95"/>
      <c r="P252" s="95"/>
    </row>
    <row r="253" spans="1:16" x14ac:dyDescent="0.25">
      <c r="A253" s="40" t="s">
        <v>158</v>
      </c>
      <c r="B253" s="41">
        <f>VLOOKUP(A253,'Table 3 Local Authorities'!$D$16:$H$379,5,FALSE)</f>
        <v>0.65959999999999996</v>
      </c>
      <c r="C253" s="97">
        <f>VLOOKUP(A253,'Table 3 Local Authorities'!$D$16:$V$379,19,FALSE)</f>
        <v>0.63490000000000002</v>
      </c>
      <c r="D253" s="40">
        <f>VLOOKUP(A253,'Table 3 Local Authorities'!$D$16:$T$379,3,FALSE)</f>
        <v>498</v>
      </c>
      <c r="E253" s="40">
        <f>VLOOKUP(A253,'Table 3 Local Authorities'!$D$16:$T$379,17,FALSE)</f>
        <v>485</v>
      </c>
      <c r="G253" t="e">
        <v>#N/A</v>
      </c>
      <c r="O253" s="95"/>
      <c r="P253" s="95"/>
    </row>
    <row r="254" spans="1:16" x14ac:dyDescent="0.25">
      <c r="A254" s="40" t="s">
        <v>160</v>
      </c>
      <c r="B254" s="41">
        <f>VLOOKUP(A254,'Table 3 Local Authorities'!$D$16:$H$379,5,FALSE)</f>
        <v>0.5736</v>
      </c>
      <c r="C254" s="97">
        <f>VLOOKUP(A254,'Table 3 Local Authorities'!$D$16:$V$379,19,FALSE)</f>
        <v>0.59719999999999995</v>
      </c>
      <c r="D254" s="40">
        <f>VLOOKUP(A254,'Table 3 Local Authorities'!$D$16:$T$379,3,FALSE)</f>
        <v>502</v>
      </c>
      <c r="E254" s="40">
        <f>VLOOKUP(A254,'Table 3 Local Authorities'!$D$16:$T$379,17,FALSE)</f>
        <v>496</v>
      </c>
      <c r="G254" t="e">
        <v>#N/A</v>
      </c>
      <c r="O254" s="95"/>
      <c r="P254" s="95"/>
    </row>
    <row r="255" spans="1:16" x14ac:dyDescent="0.25">
      <c r="A255" s="40" t="s">
        <v>162</v>
      </c>
      <c r="B255" s="41">
        <f>VLOOKUP(A255,'Table 3 Local Authorities'!$D$16:$H$379,5,FALSE)</f>
        <v>0.60350000000000004</v>
      </c>
      <c r="C255" s="97">
        <f>VLOOKUP(A255,'Table 3 Local Authorities'!$D$16:$V$379,19,FALSE)</f>
        <v>0.62460000000000004</v>
      </c>
      <c r="D255" s="40">
        <f>VLOOKUP(A255,'Table 3 Local Authorities'!$D$16:$T$379,3,FALSE)</f>
        <v>516</v>
      </c>
      <c r="E255" s="40">
        <f>VLOOKUP(A255,'Table 3 Local Authorities'!$D$16:$T$379,17,FALSE)</f>
        <v>491</v>
      </c>
      <c r="G255" t="e">
        <v>#N/A</v>
      </c>
      <c r="O255" s="95"/>
      <c r="P255" s="95"/>
    </row>
    <row r="256" spans="1:16" x14ac:dyDescent="0.25">
      <c r="A256" s="40" t="s">
        <v>164</v>
      </c>
      <c r="B256" s="41">
        <f>VLOOKUP(A256,'Table 3 Local Authorities'!$D$16:$H$379,5,FALSE)</f>
        <v>0.59660000000000002</v>
      </c>
      <c r="C256" s="97">
        <f>VLOOKUP(A256,'Table 3 Local Authorities'!$D$16:$V$379,19,FALSE)</f>
        <v>0.65810000000000002</v>
      </c>
      <c r="D256" s="40">
        <f>VLOOKUP(A256,'Table 3 Local Authorities'!$D$16:$T$379,3,FALSE)</f>
        <v>513</v>
      </c>
      <c r="E256" s="40">
        <f>VLOOKUP(A256,'Table 3 Local Authorities'!$D$16:$T$379,17,FALSE)</f>
        <v>479</v>
      </c>
      <c r="G256" t="e">
        <v>#N/A</v>
      </c>
      <c r="O256" s="95"/>
      <c r="P256" s="95"/>
    </row>
    <row r="257" spans="1:16" x14ac:dyDescent="0.25">
      <c r="A257" s="40" t="s">
        <v>166</v>
      </c>
      <c r="B257" s="41">
        <f>VLOOKUP(A257,'Table 3 Local Authorities'!$D$16:$H$379,5,FALSE)</f>
        <v>0.54069999999999996</v>
      </c>
      <c r="C257" s="97">
        <f>VLOOKUP(A257,'Table 3 Local Authorities'!$D$16:$V$379,19,FALSE)</f>
        <v>0.52090000000000003</v>
      </c>
      <c r="D257" s="40">
        <f>VLOOKUP(A257,'Table 3 Local Authorities'!$D$16:$T$379,3,FALSE)</f>
        <v>503</v>
      </c>
      <c r="E257" s="40">
        <f>VLOOKUP(A257,'Table 3 Local Authorities'!$D$16:$T$379,17,FALSE)</f>
        <v>501</v>
      </c>
      <c r="G257" t="e">
        <v>#N/A</v>
      </c>
      <c r="O257" s="95"/>
      <c r="P257" s="95"/>
    </row>
    <row r="258" spans="1:16" x14ac:dyDescent="0.25">
      <c r="A258" s="40" t="s">
        <v>168</v>
      </c>
      <c r="B258" s="41">
        <f>VLOOKUP(A258,'Table 3 Local Authorities'!$D$16:$H$379,5,FALSE)</f>
        <v>0.6351</v>
      </c>
      <c r="C258" s="97">
        <f>VLOOKUP(A258,'Table 3 Local Authorities'!$D$16:$V$379,19,FALSE)</f>
        <v>0.6542</v>
      </c>
      <c r="D258" s="40">
        <f>VLOOKUP(A258,'Table 3 Local Authorities'!$D$16:$T$379,3,FALSE)</f>
        <v>521</v>
      </c>
      <c r="E258" s="40">
        <f>VLOOKUP(A258,'Table 3 Local Authorities'!$D$16:$T$379,17,FALSE)</f>
        <v>511</v>
      </c>
      <c r="G258" t="e">
        <v>#N/A</v>
      </c>
      <c r="O258" s="95"/>
      <c r="P258" s="95"/>
    </row>
    <row r="259" spans="1:16" x14ac:dyDescent="0.25">
      <c r="A259" s="40" t="s">
        <v>687</v>
      </c>
      <c r="B259" s="41">
        <f>VLOOKUP(A259,'Table 3 Local Authorities'!$D$16:$H$379,5,FALSE)</f>
        <v>0.69969999999999999</v>
      </c>
      <c r="C259" s="97">
        <f>VLOOKUP(A259,'Table 3 Local Authorities'!$D$16:$V$379,19,FALSE)</f>
        <v>0.67</v>
      </c>
      <c r="D259" s="40">
        <f>VLOOKUP(A259,'Table 3 Local Authorities'!$D$16:$T$379,3,FALSE)</f>
        <v>505</v>
      </c>
      <c r="E259" s="40">
        <f>VLOOKUP(A259,'Table 3 Local Authorities'!$D$16:$T$379,17,FALSE)</f>
        <v>496</v>
      </c>
      <c r="G259" t="e">
        <v>#N/A</v>
      </c>
      <c r="O259" s="95"/>
      <c r="P259" s="95"/>
    </row>
    <row r="260" spans="1:16" x14ac:dyDescent="0.25">
      <c r="A260" s="40" t="s">
        <v>689</v>
      </c>
      <c r="B260" s="41">
        <f>VLOOKUP(A260,'Table 3 Local Authorities'!$D$16:$H$379,5,FALSE)</f>
        <v>0.64870000000000005</v>
      </c>
      <c r="C260" s="97">
        <f>VLOOKUP(A260,'Table 3 Local Authorities'!$D$16:$V$379,19,FALSE)</f>
        <v>0.61629999999999996</v>
      </c>
      <c r="D260" s="40">
        <f>VLOOKUP(A260,'Table 3 Local Authorities'!$D$16:$T$379,3,FALSE)</f>
        <v>495</v>
      </c>
      <c r="E260" s="40">
        <f>VLOOKUP(A260,'Table 3 Local Authorities'!$D$16:$T$379,17,FALSE)</f>
        <v>510</v>
      </c>
      <c r="G260" t="e">
        <v>#N/A</v>
      </c>
      <c r="O260" s="95"/>
      <c r="P260" s="95"/>
    </row>
    <row r="261" spans="1:16" x14ac:dyDescent="0.25">
      <c r="A261" s="40" t="s">
        <v>691</v>
      </c>
      <c r="B261" s="41">
        <f>VLOOKUP(A261,'Table 3 Local Authorities'!$D$16:$H$379,5,FALSE)</f>
        <v>0.58520000000000005</v>
      </c>
      <c r="C261" s="97">
        <f>VLOOKUP(A261,'Table 3 Local Authorities'!$D$16:$V$379,19,FALSE)</f>
        <v>0.60170000000000001</v>
      </c>
      <c r="D261" s="40">
        <f>VLOOKUP(A261,'Table 3 Local Authorities'!$D$16:$T$379,3,FALSE)</f>
        <v>494</v>
      </c>
      <c r="E261" s="40">
        <f>VLOOKUP(A261,'Table 3 Local Authorities'!$D$16:$T$379,17,FALSE)</f>
        <v>484</v>
      </c>
      <c r="G261" t="e">
        <v>#N/A</v>
      </c>
      <c r="O261" s="95"/>
      <c r="P261" s="95"/>
    </row>
    <row r="262" spans="1:16" x14ac:dyDescent="0.25">
      <c r="A262" s="40" t="s">
        <v>693</v>
      </c>
      <c r="B262" s="41">
        <f>VLOOKUP(A262,'Table 3 Local Authorities'!$D$16:$H$379,5,FALSE)</f>
        <v>0.58069999999999999</v>
      </c>
      <c r="C262" s="97">
        <f>VLOOKUP(A262,'Table 3 Local Authorities'!$D$16:$V$379,19,FALSE)</f>
        <v>0.59079999999999999</v>
      </c>
      <c r="D262" s="40">
        <f>VLOOKUP(A262,'Table 3 Local Authorities'!$D$16:$T$379,3,FALSE)</f>
        <v>498</v>
      </c>
      <c r="E262" s="40">
        <f>VLOOKUP(A262,'Table 3 Local Authorities'!$D$16:$T$379,17,FALSE)</f>
        <v>487</v>
      </c>
      <c r="G262" t="e">
        <v>#N/A</v>
      </c>
      <c r="O262" s="95"/>
      <c r="P262" s="95"/>
    </row>
    <row r="263" spans="1:16" x14ac:dyDescent="0.25">
      <c r="A263" s="40" t="s">
        <v>695</v>
      </c>
      <c r="B263" s="41">
        <f>VLOOKUP(A263,'Table 3 Local Authorities'!$D$16:$H$379,5,FALSE)</f>
        <v>0.69840000000000002</v>
      </c>
      <c r="C263" s="97">
        <f>VLOOKUP(A263,'Table 3 Local Authorities'!$D$16:$V$379,19,FALSE)</f>
        <v>0.70669999999999999</v>
      </c>
      <c r="D263" s="40">
        <f>VLOOKUP(A263,'Table 3 Local Authorities'!$D$16:$T$379,3,FALSE)</f>
        <v>508</v>
      </c>
      <c r="E263" s="40">
        <f>VLOOKUP(A263,'Table 3 Local Authorities'!$D$16:$T$379,17,FALSE)</f>
        <v>499</v>
      </c>
      <c r="G263" t="e">
        <v>#N/A</v>
      </c>
      <c r="O263" s="95"/>
      <c r="P263" s="95"/>
    </row>
    <row r="264" spans="1:16" x14ac:dyDescent="0.25">
      <c r="A264" s="40" t="s">
        <v>697</v>
      </c>
      <c r="B264" s="41">
        <f>VLOOKUP(A264,'Table 3 Local Authorities'!$D$16:$H$379,5,FALSE)</f>
        <v>0.6653</v>
      </c>
      <c r="C264" s="97">
        <f>VLOOKUP(A264,'Table 3 Local Authorities'!$D$16:$V$379,19,FALSE)</f>
        <v>0.6361</v>
      </c>
      <c r="D264" s="40">
        <f>VLOOKUP(A264,'Table 3 Local Authorities'!$D$16:$T$379,3,FALSE)</f>
        <v>514</v>
      </c>
      <c r="E264" s="40">
        <f>VLOOKUP(A264,'Table 3 Local Authorities'!$D$16:$T$379,17,FALSE)</f>
        <v>514</v>
      </c>
      <c r="G264" t="e">
        <v>#N/A</v>
      </c>
      <c r="O264" s="95"/>
      <c r="P264" s="95"/>
    </row>
    <row r="265" spans="1:16" x14ac:dyDescent="0.25">
      <c r="A265" s="40" t="s">
        <v>536</v>
      </c>
      <c r="B265" s="41">
        <f>VLOOKUP(A265,'Table 3 Local Authorities'!$D$16:$H$379,5,FALSE)</f>
        <v>0.63600000000000001</v>
      </c>
      <c r="C265" s="97">
        <f>VLOOKUP(A265,'Table 3 Local Authorities'!$D$16:$V$379,19,FALSE)</f>
        <v>0.6411</v>
      </c>
      <c r="D265" s="40">
        <f>VLOOKUP(A265,'Table 3 Local Authorities'!$D$16:$T$379,3,FALSE)</f>
        <v>496</v>
      </c>
      <c r="E265" s="40">
        <f>VLOOKUP(A265,'Table 3 Local Authorities'!$D$16:$T$379,17,FALSE)</f>
        <v>501</v>
      </c>
      <c r="G265" t="e">
        <v>#N/A</v>
      </c>
      <c r="O265" s="95"/>
      <c r="P265" s="95"/>
    </row>
    <row r="266" spans="1:16" x14ac:dyDescent="0.25">
      <c r="A266" s="40" t="s">
        <v>538</v>
      </c>
      <c r="B266" s="41">
        <f>VLOOKUP(A266,'Table 3 Local Authorities'!$D$16:$H$379,5,FALSE)</f>
        <v>0.69469999999999998</v>
      </c>
      <c r="C266" s="97">
        <f>VLOOKUP(A266,'Table 3 Local Authorities'!$D$16:$V$379,19,FALSE)</f>
        <v>0.65769999999999995</v>
      </c>
      <c r="D266" s="40">
        <f>VLOOKUP(A266,'Table 3 Local Authorities'!$D$16:$T$379,3,FALSE)</f>
        <v>500</v>
      </c>
      <c r="E266" s="40">
        <f>VLOOKUP(A266,'Table 3 Local Authorities'!$D$16:$T$379,17,FALSE)</f>
        <v>486</v>
      </c>
      <c r="G266" t="e">
        <v>#N/A</v>
      </c>
      <c r="O266" s="95"/>
      <c r="P266" s="95"/>
    </row>
    <row r="267" spans="1:16" x14ac:dyDescent="0.25">
      <c r="A267" s="40" t="s">
        <v>540</v>
      </c>
      <c r="B267" s="41">
        <f>VLOOKUP(A267,'Table 3 Local Authorities'!$D$16:$H$379,5,FALSE)</f>
        <v>0.53100000000000003</v>
      </c>
      <c r="C267" s="97">
        <f>VLOOKUP(A267,'Table 3 Local Authorities'!$D$16:$V$379,19,FALSE)</f>
        <v>0.65859999999999996</v>
      </c>
      <c r="D267" s="40">
        <f>VLOOKUP(A267,'Table 3 Local Authorities'!$D$16:$T$379,3,FALSE)</f>
        <v>502</v>
      </c>
      <c r="E267" s="40">
        <f>VLOOKUP(A267,'Table 3 Local Authorities'!$D$16:$T$379,17,FALSE)</f>
        <v>508</v>
      </c>
      <c r="G267" t="e">
        <v>#N/A</v>
      </c>
      <c r="O267" s="95"/>
      <c r="P267" s="95"/>
    </row>
    <row r="268" spans="1:16" x14ac:dyDescent="0.25">
      <c r="A268" s="40" t="s">
        <v>542</v>
      </c>
      <c r="B268" s="41">
        <f>VLOOKUP(A268,'Table 3 Local Authorities'!$D$16:$H$379,5,FALSE)</f>
        <v>0.66059999999999997</v>
      </c>
      <c r="C268" s="97">
        <f>VLOOKUP(A268,'Table 3 Local Authorities'!$D$16:$V$379,19,FALSE)</f>
        <v>0.65110000000000001</v>
      </c>
      <c r="D268" s="40">
        <f>VLOOKUP(A268,'Table 3 Local Authorities'!$D$16:$T$379,3,FALSE)</f>
        <v>524</v>
      </c>
      <c r="E268" s="40">
        <f>VLOOKUP(A268,'Table 3 Local Authorities'!$D$16:$T$379,17,FALSE)</f>
        <v>503</v>
      </c>
      <c r="G268" t="e">
        <v>#N/A</v>
      </c>
      <c r="O268" s="95"/>
      <c r="P268" s="95"/>
    </row>
    <row r="269" spans="1:16" x14ac:dyDescent="0.25">
      <c r="A269" s="40" t="s">
        <v>544</v>
      </c>
      <c r="B269" s="41">
        <f>VLOOKUP(A269,'Table 3 Local Authorities'!$D$16:$H$379,5,FALSE)</f>
        <v>0.66890000000000005</v>
      </c>
      <c r="C269" s="97">
        <f>VLOOKUP(A269,'Table 3 Local Authorities'!$D$16:$V$379,19,FALSE)</f>
        <v>0.65069999999999995</v>
      </c>
      <c r="D269" s="40">
        <f>VLOOKUP(A269,'Table 3 Local Authorities'!$D$16:$T$379,3,FALSE)</f>
        <v>501</v>
      </c>
      <c r="E269" s="40">
        <f>VLOOKUP(A269,'Table 3 Local Authorities'!$D$16:$T$379,17,FALSE)</f>
        <v>493</v>
      </c>
      <c r="G269" t="e">
        <v>#N/A</v>
      </c>
      <c r="O269" s="95"/>
      <c r="P269" s="95"/>
    </row>
    <row r="270" spans="1:16" x14ac:dyDescent="0.25">
      <c r="A270" s="40" t="s">
        <v>546</v>
      </c>
      <c r="B270" s="41">
        <f>VLOOKUP(A270,'Table 3 Local Authorities'!$D$16:$H$379,5,FALSE)</f>
        <v>0.63629999999999998</v>
      </c>
      <c r="C270" s="97">
        <f>VLOOKUP(A270,'Table 3 Local Authorities'!$D$16:$V$379,19,FALSE)</f>
        <v>0.67400000000000004</v>
      </c>
      <c r="D270" s="40">
        <f>VLOOKUP(A270,'Table 3 Local Authorities'!$D$16:$T$379,3,FALSE)</f>
        <v>493</v>
      </c>
      <c r="E270" s="40">
        <f>VLOOKUP(A270,'Table 3 Local Authorities'!$D$16:$T$379,17,FALSE)</f>
        <v>495</v>
      </c>
      <c r="G270" t="e">
        <v>#N/A</v>
      </c>
      <c r="O270" s="95"/>
      <c r="P270" s="95"/>
    </row>
    <row r="271" spans="1:16" x14ac:dyDescent="0.25">
      <c r="A271" s="40" t="s">
        <v>548</v>
      </c>
      <c r="B271" s="41">
        <f>VLOOKUP(A271,'Table 3 Local Authorities'!$D$16:$H$379,5,FALSE)</f>
        <v>0.60119999999999996</v>
      </c>
      <c r="C271" s="97">
        <f>VLOOKUP(A271,'Table 3 Local Authorities'!$D$16:$V$379,19,FALSE)</f>
        <v>0.59809999999999997</v>
      </c>
      <c r="D271" s="40">
        <f>VLOOKUP(A271,'Table 3 Local Authorities'!$D$16:$T$379,3,FALSE)</f>
        <v>502</v>
      </c>
      <c r="E271" s="40">
        <f>VLOOKUP(A271,'Table 3 Local Authorities'!$D$16:$T$379,17,FALSE)</f>
        <v>494</v>
      </c>
      <c r="G271" t="e">
        <v>#N/A</v>
      </c>
      <c r="O271" s="95"/>
      <c r="P271" s="95"/>
    </row>
    <row r="272" spans="1:16" x14ac:dyDescent="0.25">
      <c r="A272" s="40" t="s">
        <v>550</v>
      </c>
      <c r="B272" s="41">
        <f>VLOOKUP(A272,'Table 3 Local Authorities'!$D$16:$H$379,5,FALSE)</f>
        <v>0.64400000000000002</v>
      </c>
      <c r="C272" s="97">
        <f>VLOOKUP(A272,'Table 3 Local Authorities'!$D$16:$V$379,19,FALSE)</f>
        <v>0.63329999999999997</v>
      </c>
      <c r="D272" s="40">
        <f>VLOOKUP(A272,'Table 3 Local Authorities'!$D$16:$T$379,3,FALSE)</f>
        <v>512</v>
      </c>
      <c r="E272" s="40">
        <f>VLOOKUP(A272,'Table 3 Local Authorities'!$D$16:$T$379,17,FALSE)</f>
        <v>494</v>
      </c>
      <c r="G272" t="e">
        <v>#N/A</v>
      </c>
      <c r="O272" s="95"/>
      <c r="P272" s="95"/>
    </row>
    <row r="273" spans="1:16" x14ac:dyDescent="0.25">
      <c r="A273" s="40" t="s">
        <v>552</v>
      </c>
      <c r="B273" s="41">
        <f>VLOOKUP(A273,'Table 3 Local Authorities'!$D$16:$H$379,5,FALSE)</f>
        <v>0.61629999999999996</v>
      </c>
      <c r="C273" s="97">
        <f>VLOOKUP(A273,'Table 3 Local Authorities'!$D$16:$V$379,19,FALSE)</f>
        <v>0.62229999999999996</v>
      </c>
      <c r="D273" s="40">
        <f>VLOOKUP(A273,'Table 3 Local Authorities'!$D$16:$T$379,3,FALSE)</f>
        <v>518</v>
      </c>
      <c r="E273" s="40">
        <f>VLOOKUP(A273,'Table 3 Local Authorities'!$D$16:$T$379,17,FALSE)</f>
        <v>480</v>
      </c>
      <c r="G273" t="e">
        <v>#N/A</v>
      </c>
      <c r="O273" s="95"/>
      <c r="P273" s="95"/>
    </row>
    <row r="274" spans="1:16" x14ac:dyDescent="0.25">
      <c r="A274" s="40" t="s">
        <v>554</v>
      </c>
      <c r="B274" s="41">
        <f>VLOOKUP(A274,'Table 3 Local Authorities'!$D$16:$H$379,5,FALSE)</f>
        <v>0.57130000000000003</v>
      </c>
      <c r="C274" s="97">
        <f>VLOOKUP(A274,'Table 3 Local Authorities'!$D$16:$V$379,19,FALSE)</f>
        <v>0.65490000000000004</v>
      </c>
      <c r="D274" s="40">
        <f>VLOOKUP(A274,'Table 3 Local Authorities'!$D$16:$T$379,3,FALSE)</f>
        <v>507</v>
      </c>
      <c r="E274" s="40">
        <f>VLOOKUP(A274,'Table 3 Local Authorities'!$D$16:$T$379,17,FALSE)</f>
        <v>501</v>
      </c>
      <c r="G274" t="e">
        <v>#N/A</v>
      </c>
      <c r="O274" s="95"/>
      <c r="P274" s="95"/>
    </row>
    <row r="275" spans="1:16" x14ac:dyDescent="0.25">
      <c r="A275" s="40" t="s">
        <v>556</v>
      </c>
      <c r="B275" s="41">
        <f>VLOOKUP(A275,'Table 3 Local Authorities'!$D$16:$H$379,5,FALSE)</f>
        <v>0.63629999999999998</v>
      </c>
      <c r="C275" s="97">
        <f>VLOOKUP(A275,'Table 3 Local Authorities'!$D$16:$V$379,19,FALSE)</f>
        <v>0.71199999999999997</v>
      </c>
      <c r="D275" s="40">
        <f>VLOOKUP(A275,'Table 3 Local Authorities'!$D$16:$T$379,3,FALSE)</f>
        <v>490</v>
      </c>
      <c r="E275" s="40">
        <f>VLOOKUP(A275,'Table 3 Local Authorities'!$D$16:$T$379,17,FALSE)</f>
        <v>484</v>
      </c>
      <c r="G275" t="e">
        <v>#N/A</v>
      </c>
      <c r="O275" s="95"/>
      <c r="P275" s="95"/>
    </row>
    <row r="276" spans="1:16" x14ac:dyDescent="0.25">
      <c r="A276" s="40" t="s">
        <v>170</v>
      </c>
      <c r="B276" s="41">
        <f>VLOOKUP(A276,'Table 3 Local Authorities'!$D$16:$H$379,5,FALSE)</f>
        <v>0.58340000000000003</v>
      </c>
      <c r="C276" s="97">
        <f>VLOOKUP(A276,'Table 3 Local Authorities'!$D$16:$V$379,19,FALSE)</f>
        <v>0.58340000000000003</v>
      </c>
      <c r="D276" s="40">
        <f>VLOOKUP(A276,'Table 3 Local Authorities'!$D$16:$T$379,3,FALSE)</f>
        <v>503</v>
      </c>
      <c r="E276" s="40">
        <f>VLOOKUP(A276,'Table 3 Local Authorities'!$D$16:$T$379,17,FALSE)</f>
        <v>498</v>
      </c>
      <c r="G276" t="e">
        <v>#N/A</v>
      </c>
      <c r="O276" s="95"/>
      <c r="P276" s="95"/>
    </row>
    <row r="277" spans="1:16" x14ac:dyDescent="0.25">
      <c r="A277" s="40" t="s">
        <v>172</v>
      </c>
      <c r="B277" s="41">
        <f>VLOOKUP(A277,'Table 3 Local Authorities'!$D$16:$H$379,5,FALSE)</f>
        <v>0.61480000000000001</v>
      </c>
      <c r="C277" s="97">
        <f>VLOOKUP(A277,'Table 3 Local Authorities'!$D$16:$V$379,19,FALSE)</f>
        <v>0.69810000000000005</v>
      </c>
      <c r="D277" s="40">
        <f>VLOOKUP(A277,'Table 3 Local Authorities'!$D$16:$T$379,3,FALSE)</f>
        <v>484</v>
      </c>
      <c r="E277" s="40">
        <f>VLOOKUP(A277,'Table 3 Local Authorities'!$D$16:$T$379,17,FALSE)</f>
        <v>495</v>
      </c>
      <c r="G277" t="e">
        <v>#N/A</v>
      </c>
      <c r="O277" s="95"/>
      <c r="P277" s="95"/>
    </row>
    <row r="278" spans="1:16" x14ac:dyDescent="0.25">
      <c r="A278" s="40" t="s">
        <v>176</v>
      </c>
      <c r="B278" s="41">
        <f>VLOOKUP(A278,'Table 3 Local Authorities'!$D$16:$H$379,5,FALSE)</f>
        <v>0.58960000000000001</v>
      </c>
      <c r="C278" s="97">
        <f>VLOOKUP(A278,'Table 3 Local Authorities'!$D$16:$V$379,19,FALSE)</f>
        <v>0.56779999999999997</v>
      </c>
      <c r="D278" s="40">
        <f>VLOOKUP(A278,'Table 3 Local Authorities'!$D$16:$T$379,3,FALSE)</f>
        <v>485</v>
      </c>
      <c r="E278" s="40">
        <f>VLOOKUP(A278,'Table 3 Local Authorities'!$D$16:$T$379,17,FALSE)</f>
        <v>493</v>
      </c>
      <c r="G278" t="e">
        <v>#N/A</v>
      </c>
      <c r="O278" s="95"/>
      <c r="P278" s="95"/>
    </row>
    <row r="279" spans="1:16" x14ac:dyDescent="0.25">
      <c r="A279" s="40" t="s">
        <v>178</v>
      </c>
      <c r="B279" s="41">
        <f>VLOOKUP(A279,'Table 3 Local Authorities'!$D$16:$H$379,5,FALSE)</f>
        <v>0.65710000000000002</v>
      </c>
      <c r="C279" s="97">
        <f>VLOOKUP(A279,'Table 3 Local Authorities'!$D$16:$V$379,19,FALSE)</f>
        <v>0.65080000000000005</v>
      </c>
      <c r="D279" s="40">
        <f>VLOOKUP(A279,'Table 3 Local Authorities'!$D$16:$T$379,3,FALSE)</f>
        <v>496</v>
      </c>
      <c r="E279" s="40">
        <f>VLOOKUP(A279,'Table 3 Local Authorities'!$D$16:$T$379,17,FALSE)</f>
        <v>519</v>
      </c>
      <c r="G279" t="e">
        <v>#N/A</v>
      </c>
      <c r="O279" s="95"/>
      <c r="P279" s="95"/>
    </row>
    <row r="280" spans="1:16" x14ac:dyDescent="0.25">
      <c r="A280" s="40" t="s">
        <v>180</v>
      </c>
      <c r="B280" s="41">
        <f>VLOOKUP(A280,'Table 3 Local Authorities'!$D$16:$H$379,5,FALSE)</f>
        <v>0.66349999999999998</v>
      </c>
      <c r="C280" s="97">
        <f>VLOOKUP(A280,'Table 3 Local Authorities'!$D$16:$V$379,19,FALSE)</f>
        <v>0.66139999999999999</v>
      </c>
      <c r="D280" s="40">
        <f>VLOOKUP(A280,'Table 3 Local Authorities'!$D$16:$T$379,3,FALSE)</f>
        <v>484</v>
      </c>
      <c r="E280" s="40">
        <f>VLOOKUP(A280,'Table 3 Local Authorities'!$D$16:$T$379,17,FALSE)</f>
        <v>537</v>
      </c>
      <c r="G280" t="e">
        <v>#N/A</v>
      </c>
      <c r="O280" s="95"/>
      <c r="P280" s="95"/>
    </row>
    <row r="281" spans="1:16" x14ac:dyDescent="0.25">
      <c r="A281" s="40" t="s">
        <v>186</v>
      </c>
      <c r="B281" s="41">
        <f>VLOOKUP(A281,'Table 3 Local Authorities'!$D$16:$H$379,5,FALSE)</f>
        <v>0.65369999999999995</v>
      </c>
      <c r="C281" s="97">
        <f>VLOOKUP(A281,'Table 3 Local Authorities'!$D$16:$V$379,19,FALSE)</f>
        <v>0.65039999999999998</v>
      </c>
      <c r="D281" s="40">
        <f>VLOOKUP(A281,'Table 3 Local Authorities'!$D$16:$T$379,3,FALSE)</f>
        <v>495</v>
      </c>
      <c r="E281" s="40">
        <f>VLOOKUP(A281,'Table 3 Local Authorities'!$D$16:$T$379,17,FALSE)</f>
        <v>477</v>
      </c>
      <c r="G281" t="e">
        <v>#N/A</v>
      </c>
      <c r="O281" s="95"/>
      <c r="P281" s="95"/>
    </row>
    <row r="282" spans="1:16" x14ac:dyDescent="0.25">
      <c r="A282" s="40" t="s">
        <v>558</v>
      </c>
      <c r="B282" s="41">
        <f>VLOOKUP(A282,'Table 3 Local Authorities'!$D$16:$H$379,5,FALSE)</f>
        <v>0.62690000000000001</v>
      </c>
      <c r="C282" s="97">
        <f>VLOOKUP(A282,'Table 3 Local Authorities'!$D$16:$V$379,19,FALSE)</f>
        <v>0.64439999999999997</v>
      </c>
      <c r="D282" s="40">
        <f>VLOOKUP(A282,'Table 3 Local Authorities'!$D$16:$T$379,3,FALSE)</f>
        <v>502</v>
      </c>
      <c r="E282" s="40">
        <f>VLOOKUP(A282,'Table 3 Local Authorities'!$D$16:$T$379,17,FALSE)</f>
        <v>494</v>
      </c>
      <c r="G282" t="e">
        <v>#N/A</v>
      </c>
      <c r="O282" s="95"/>
      <c r="P282" s="95"/>
    </row>
    <row r="283" spans="1:16" x14ac:dyDescent="0.25">
      <c r="A283" s="40" t="s">
        <v>560</v>
      </c>
      <c r="B283" s="41">
        <f>VLOOKUP(A283,'Table 3 Local Authorities'!$D$16:$H$379,5,FALSE)</f>
        <v>0.62019999999999997</v>
      </c>
      <c r="C283" s="97">
        <f>VLOOKUP(A283,'Table 3 Local Authorities'!$D$16:$V$379,19,FALSE)</f>
        <v>0.66569999999999996</v>
      </c>
      <c r="D283" s="40">
        <f>VLOOKUP(A283,'Table 3 Local Authorities'!$D$16:$T$379,3,FALSE)</f>
        <v>498</v>
      </c>
      <c r="E283" s="40">
        <f>VLOOKUP(A283,'Table 3 Local Authorities'!$D$16:$T$379,17,FALSE)</f>
        <v>509</v>
      </c>
      <c r="G283" t="e">
        <v>#N/A</v>
      </c>
      <c r="O283" s="95"/>
      <c r="P283" s="95"/>
    </row>
    <row r="284" spans="1:16" x14ac:dyDescent="0.25">
      <c r="A284" s="40" t="s">
        <v>562</v>
      </c>
      <c r="B284" s="41">
        <f>VLOOKUP(A284,'Table 3 Local Authorities'!$D$16:$H$379,5,FALSE)</f>
        <v>0.60399999999999998</v>
      </c>
      <c r="C284" s="97">
        <f>VLOOKUP(A284,'Table 3 Local Authorities'!$D$16:$V$379,19,FALSE)</f>
        <v>0.61609999999999998</v>
      </c>
      <c r="D284" s="40">
        <f>VLOOKUP(A284,'Table 3 Local Authorities'!$D$16:$T$379,3,FALSE)</f>
        <v>488</v>
      </c>
      <c r="E284" s="40">
        <f>VLOOKUP(A284,'Table 3 Local Authorities'!$D$16:$T$379,17,FALSE)</f>
        <v>494</v>
      </c>
      <c r="G284" t="e">
        <v>#N/A</v>
      </c>
      <c r="O284" s="95"/>
      <c r="P284" s="95"/>
    </row>
    <row r="285" spans="1:16" x14ac:dyDescent="0.25">
      <c r="A285" s="40" t="s">
        <v>564</v>
      </c>
      <c r="B285" s="41">
        <f>VLOOKUP(A285,'Table 3 Local Authorities'!$D$16:$H$379,5,FALSE)</f>
        <v>0.61899999999999999</v>
      </c>
      <c r="C285" s="97">
        <f>VLOOKUP(A285,'Table 3 Local Authorities'!$D$16:$V$379,19,FALSE)</f>
        <v>0.60129999999999995</v>
      </c>
      <c r="D285" s="40">
        <f>VLOOKUP(A285,'Table 3 Local Authorities'!$D$16:$T$379,3,FALSE)</f>
        <v>510</v>
      </c>
      <c r="E285" s="40">
        <f>VLOOKUP(A285,'Table 3 Local Authorities'!$D$16:$T$379,17,FALSE)</f>
        <v>477</v>
      </c>
      <c r="G285" t="e">
        <v>#N/A</v>
      </c>
      <c r="O285" s="95"/>
      <c r="P285" s="95"/>
    </row>
    <row r="286" spans="1:16" x14ac:dyDescent="0.25">
      <c r="A286" s="40" t="s">
        <v>566</v>
      </c>
      <c r="B286" s="41">
        <f>VLOOKUP(A286,'Table 3 Local Authorities'!$D$16:$H$379,5,FALSE)</f>
        <v>0.59860000000000002</v>
      </c>
      <c r="C286" s="97">
        <f>VLOOKUP(A286,'Table 3 Local Authorities'!$D$16:$V$379,19,FALSE)</f>
        <v>0.57630000000000003</v>
      </c>
      <c r="D286" s="40">
        <f>VLOOKUP(A286,'Table 3 Local Authorities'!$D$16:$T$379,3,FALSE)</f>
        <v>479</v>
      </c>
      <c r="E286" s="40">
        <f>VLOOKUP(A286,'Table 3 Local Authorities'!$D$16:$T$379,17,FALSE)</f>
        <v>494</v>
      </c>
      <c r="G286" t="e">
        <v>#N/A</v>
      </c>
      <c r="O286" s="95"/>
      <c r="P286" s="95"/>
    </row>
    <row r="287" spans="1:16" x14ac:dyDescent="0.25">
      <c r="A287" s="40" t="s">
        <v>568</v>
      </c>
      <c r="B287" s="41">
        <f>VLOOKUP(A287,'Table 3 Local Authorities'!$D$16:$H$379,5,FALSE)</f>
        <v>0.61570000000000003</v>
      </c>
      <c r="C287" s="97">
        <f>VLOOKUP(A287,'Table 3 Local Authorities'!$D$16:$V$379,19,FALSE)</f>
        <v>0.61060000000000003</v>
      </c>
      <c r="D287" s="40">
        <f>VLOOKUP(A287,'Table 3 Local Authorities'!$D$16:$T$379,3,FALSE)</f>
        <v>474</v>
      </c>
      <c r="E287" s="40">
        <f>VLOOKUP(A287,'Table 3 Local Authorities'!$D$16:$T$379,17,FALSE)</f>
        <v>484</v>
      </c>
      <c r="G287" t="e">
        <v>#N/A</v>
      </c>
      <c r="O287" s="95"/>
      <c r="P287" s="95"/>
    </row>
    <row r="288" spans="1:16" x14ac:dyDescent="0.25">
      <c r="A288" s="40" t="s">
        <v>570</v>
      </c>
      <c r="B288" s="41">
        <f>VLOOKUP(A288,'Table 3 Local Authorities'!$D$16:$H$379,5,FALSE)</f>
        <v>0.62890000000000001</v>
      </c>
      <c r="C288" s="97">
        <f>VLOOKUP(A288,'Table 3 Local Authorities'!$D$16:$V$379,19,FALSE)</f>
        <v>0.65800000000000003</v>
      </c>
      <c r="D288" s="40">
        <f>VLOOKUP(A288,'Table 3 Local Authorities'!$D$16:$T$379,3,FALSE)</f>
        <v>499</v>
      </c>
      <c r="E288" s="40">
        <f>VLOOKUP(A288,'Table 3 Local Authorities'!$D$16:$T$379,17,FALSE)</f>
        <v>500</v>
      </c>
      <c r="G288" t="e">
        <v>#N/A</v>
      </c>
      <c r="O288" s="95"/>
      <c r="P288" s="95"/>
    </row>
    <row r="289" spans="1:16" x14ac:dyDescent="0.25">
      <c r="A289" s="40" t="s">
        <v>572</v>
      </c>
      <c r="B289" s="41">
        <f>VLOOKUP(A289,'Table 3 Local Authorities'!$D$16:$H$379,5,FALSE)</f>
        <v>0.59389999999999998</v>
      </c>
      <c r="C289" s="97">
        <f>VLOOKUP(A289,'Table 3 Local Authorities'!$D$16:$V$379,19,FALSE)</f>
        <v>0.62660000000000005</v>
      </c>
      <c r="D289" s="40">
        <f>VLOOKUP(A289,'Table 3 Local Authorities'!$D$16:$T$379,3,FALSE)</f>
        <v>490</v>
      </c>
      <c r="E289" s="40">
        <f>VLOOKUP(A289,'Table 3 Local Authorities'!$D$16:$T$379,17,FALSE)</f>
        <v>481</v>
      </c>
      <c r="G289" t="e">
        <v>#N/A</v>
      </c>
      <c r="O289" s="95"/>
      <c r="P289" s="95"/>
    </row>
    <row r="290" spans="1:16" x14ac:dyDescent="0.25">
      <c r="A290" s="40" t="s">
        <v>573</v>
      </c>
      <c r="B290" s="41">
        <f>VLOOKUP(A290,'Table 3 Local Authorities'!$D$16:$H$379,5,FALSE)</f>
        <v>0.57279999999999998</v>
      </c>
      <c r="C290" s="97">
        <f>VLOOKUP(A290,'Table 3 Local Authorities'!$D$16:$V$379,19,FALSE)</f>
        <v>0.58850000000000002</v>
      </c>
      <c r="D290" s="40">
        <f>VLOOKUP(A290,'Table 3 Local Authorities'!$D$16:$T$379,3,FALSE)</f>
        <v>491</v>
      </c>
      <c r="E290" s="40">
        <f>VLOOKUP(A290,'Table 3 Local Authorities'!$D$16:$T$379,17,FALSE)</f>
        <v>502</v>
      </c>
      <c r="G290" t="e">
        <v>#N/A</v>
      </c>
      <c r="O290" s="95"/>
      <c r="P290" s="95"/>
    </row>
    <row r="291" spans="1:16" x14ac:dyDescent="0.25">
      <c r="A291" s="40" t="s">
        <v>575</v>
      </c>
      <c r="B291" s="41">
        <f>VLOOKUP(A291,'Table 3 Local Authorities'!$D$16:$H$379,5,FALSE)</f>
        <v>0.56989999999999996</v>
      </c>
      <c r="C291" s="97">
        <f>VLOOKUP(A291,'Table 3 Local Authorities'!$D$16:$V$379,19,FALSE)</f>
        <v>0.64159999999999995</v>
      </c>
      <c r="D291" s="40">
        <f>VLOOKUP(A291,'Table 3 Local Authorities'!$D$16:$T$379,3,FALSE)</f>
        <v>472</v>
      </c>
      <c r="E291" s="40">
        <f>VLOOKUP(A291,'Table 3 Local Authorities'!$D$16:$T$379,17,FALSE)</f>
        <v>488</v>
      </c>
      <c r="G291" t="e">
        <v>#N/A</v>
      </c>
      <c r="O291" s="95"/>
      <c r="P291" s="95"/>
    </row>
    <row r="292" spans="1:16" x14ac:dyDescent="0.25">
      <c r="A292" s="40" t="s">
        <v>577</v>
      </c>
      <c r="B292" s="41">
        <f>VLOOKUP(A292,'Table 3 Local Authorities'!$D$16:$H$379,5,FALSE)</f>
        <v>0.66310000000000002</v>
      </c>
      <c r="C292" s="97">
        <f>VLOOKUP(A292,'Table 3 Local Authorities'!$D$16:$V$379,19,FALSE)</f>
        <v>0.66790000000000005</v>
      </c>
      <c r="D292" s="40">
        <f>VLOOKUP(A292,'Table 3 Local Authorities'!$D$16:$T$379,3,FALSE)</f>
        <v>493</v>
      </c>
      <c r="E292" s="40">
        <f>VLOOKUP(A292,'Table 3 Local Authorities'!$D$16:$T$379,17,FALSE)</f>
        <v>497</v>
      </c>
      <c r="G292" t="e">
        <v>#N/A</v>
      </c>
      <c r="O292" s="95"/>
      <c r="P292" s="95"/>
    </row>
    <row r="293" spans="1:16" x14ac:dyDescent="0.25">
      <c r="A293" s="40" t="s">
        <v>579</v>
      </c>
      <c r="B293" s="41">
        <f>VLOOKUP(A293,'Table 3 Local Authorities'!$D$16:$H$379,5,FALSE)</f>
        <v>0.66100000000000003</v>
      </c>
      <c r="C293" s="97">
        <f>VLOOKUP(A293,'Table 3 Local Authorities'!$D$16:$V$379,19,FALSE)</f>
        <v>0.66739999999999999</v>
      </c>
      <c r="D293" s="40">
        <f>VLOOKUP(A293,'Table 3 Local Authorities'!$D$16:$T$379,3,FALSE)</f>
        <v>503</v>
      </c>
      <c r="E293" s="40">
        <f>VLOOKUP(A293,'Table 3 Local Authorities'!$D$16:$T$379,17,FALSE)</f>
        <v>517</v>
      </c>
      <c r="G293" t="e">
        <v>#N/A</v>
      </c>
      <c r="O293" s="95"/>
      <c r="P293" s="95"/>
    </row>
    <row r="294" spans="1:16" x14ac:dyDescent="0.25">
      <c r="A294" s="40" t="s">
        <v>426</v>
      </c>
      <c r="B294" s="41">
        <f>VLOOKUP(A294,'Table 3 Local Authorities'!$D$16:$H$379,5,FALSE)</f>
        <v>0.55700000000000005</v>
      </c>
      <c r="C294" s="97">
        <f>VLOOKUP(A294,'Table 3 Local Authorities'!$D$16:$V$379,19,FALSE)</f>
        <v>0.59760000000000002</v>
      </c>
      <c r="D294" s="40">
        <f>VLOOKUP(A294,'Table 3 Local Authorities'!$D$16:$T$379,3,FALSE)</f>
        <v>525</v>
      </c>
      <c r="E294" s="40">
        <f>VLOOKUP(A294,'Table 3 Local Authorities'!$D$16:$T$379,17,FALSE)</f>
        <v>475</v>
      </c>
      <c r="G294" t="e">
        <v>#N/A</v>
      </c>
      <c r="O294" s="95"/>
      <c r="P294" s="95"/>
    </row>
    <row r="295" spans="1:16" x14ac:dyDescent="0.25">
      <c r="A295" s="40" t="s">
        <v>428</v>
      </c>
      <c r="B295" s="41">
        <f>VLOOKUP(A295,'Table 3 Local Authorities'!$D$16:$H$379,5,FALSE)</f>
        <v>0.62029999999999996</v>
      </c>
      <c r="C295" s="97">
        <f>VLOOKUP(A295,'Table 3 Local Authorities'!$D$16:$V$379,19,FALSE)</f>
        <v>0.65269999999999995</v>
      </c>
      <c r="D295" s="40">
        <f>VLOOKUP(A295,'Table 3 Local Authorities'!$D$16:$T$379,3,FALSE)</f>
        <v>505</v>
      </c>
      <c r="E295" s="40">
        <f>VLOOKUP(A295,'Table 3 Local Authorities'!$D$16:$T$379,17,FALSE)</f>
        <v>482</v>
      </c>
      <c r="G295" t="e">
        <v>#N/A</v>
      </c>
      <c r="O295" s="95"/>
      <c r="P295" s="95"/>
    </row>
    <row r="296" spans="1:16" x14ac:dyDescent="0.25">
      <c r="A296" s="40" t="s">
        <v>430</v>
      </c>
      <c r="B296" s="41">
        <f>VLOOKUP(A296,'Table 3 Local Authorities'!$D$16:$H$379,5,FALSE)</f>
        <v>0.62809999999999999</v>
      </c>
      <c r="C296" s="97">
        <f>VLOOKUP(A296,'Table 3 Local Authorities'!$D$16:$V$379,19,FALSE)</f>
        <v>0.61009999999999998</v>
      </c>
      <c r="D296" s="40">
        <f>VLOOKUP(A296,'Table 3 Local Authorities'!$D$16:$T$379,3,FALSE)</f>
        <v>498</v>
      </c>
      <c r="E296" s="40">
        <f>VLOOKUP(A296,'Table 3 Local Authorities'!$D$16:$T$379,17,FALSE)</f>
        <v>493</v>
      </c>
      <c r="G296" t="e">
        <v>#N/A</v>
      </c>
      <c r="O296" s="95"/>
      <c r="P296" s="95"/>
    </row>
    <row r="297" spans="1:16" x14ac:dyDescent="0.25">
      <c r="A297" s="40" t="s">
        <v>432</v>
      </c>
      <c r="B297" s="41">
        <f>VLOOKUP(A297,'Table 3 Local Authorities'!$D$16:$H$379,5,FALSE)</f>
        <v>0.60289999999999999</v>
      </c>
      <c r="C297" s="97">
        <f>VLOOKUP(A297,'Table 3 Local Authorities'!$D$16:$V$379,19,FALSE)</f>
        <v>0.57450000000000001</v>
      </c>
      <c r="D297" s="40">
        <f>VLOOKUP(A297,'Table 3 Local Authorities'!$D$16:$T$379,3,FALSE)</f>
        <v>494</v>
      </c>
      <c r="E297" s="40">
        <f>VLOOKUP(A297,'Table 3 Local Authorities'!$D$16:$T$379,17,FALSE)</f>
        <v>500</v>
      </c>
      <c r="G297" t="e">
        <v>#N/A</v>
      </c>
      <c r="O297" s="95"/>
      <c r="P297" s="95"/>
    </row>
    <row r="298" spans="1:16" x14ac:dyDescent="0.25">
      <c r="A298" s="40" t="s">
        <v>434</v>
      </c>
      <c r="B298" s="41">
        <f>VLOOKUP(A298,'Table 3 Local Authorities'!$D$16:$H$379,5,FALSE)</f>
        <v>0.67920000000000003</v>
      </c>
      <c r="C298" s="97">
        <f>VLOOKUP(A298,'Table 3 Local Authorities'!$D$16:$V$379,19,FALSE)</f>
        <v>0.72550000000000003</v>
      </c>
      <c r="D298" s="40">
        <f>VLOOKUP(A298,'Table 3 Local Authorities'!$D$16:$T$379,3,FALSE)</f>
        <v>503</v>
      </c>
      <c r="E298" s="40">
        <f>VLOOKUP(A298,'Table 3 Local Authorities'!$D$16:$T$379,17,FALSE)</f>
        <v>498</v>
      </c>
      <c r="G298" t="e">
        <v>#N/A</v>
      </c>
      <c r="O298" s="95"/>
      <c r="P298" s="95"/>
    </row>
    <row r="299" spans="1:16" x14ac:dyDescent="0.25">
      <c r="A299" s="40" t="s">
        <v>436</v>
      </c>
      <c r="B299" s="41">
        <f>VLOOKUP(A299,'Table 3 Local Authorities'!$D$16:$H$379,5,FALSE)</f>
        <v>0.55310000000000004</v>
      </c>
      <c r="C299" s="97">
        <f>VLOOKUP(A299,'Table 3 Local Authorities'!$D$16:$V$379,19,FALSE)</f>
        <v>0.58250000000000002</v>
      </c>
      <c r="D299" s="40">
        <f>VLOOKUP(A299,'Table 3 Local Authorities'!$D$16:$T$379,3,FALSE)</f>
        <v>515</v>
      </c>
      <c r="E299" s="40">
        <f>VLOOKUP(A299,'Table 3 Local Authorities'!$D$16:$T$379,17,FALSE)</f>
        <v>472</v>
      </c>
      <c r="G299" t="e">
        <v>#N/A</v>
      </c>
      <c r="O299" s="95"/>
      <c r="P299" s="95"/>
    </row>
    <row r="300" spans="1:16" x14ac:dyDescent="0.25">
      <c r="A300" s="40" t="s">
        <v>438</v>
      </c>
      <c r="B300" s="41">
        <f>VLOOKUP(A300,'Table 3 Local Authorities'!$D$16:$H$379,5,FALSE)</f>
        <v>0.63719999999999999</v>
      </c>
      <c r="C300" s="97">
        <f>VLOOKUP(A300,'Table 3 Local Authorities'!$D$16:$V$379,19,FALSE)</f>
        <v>0.61619999999999997</v>
      </c>
      <c r="D300" s="40">
        <f>VLOOKUP(A300,'Table 3 Local Authorities'!$D$16:$T$379,3,FALSE)</f>
        <v>501</v>
      </c>
      <c r="E300" s="40">
        <f>VLOOKUP(A300,'Table 3 Local Authorities'!$D$16:$T$379,17,FALSE)</f>
        <v>473</v>
      </c>
      <c r="G300" t="e">
        <v>#N/A</v>
      </c>
      <c r="O300" s="95"/>
      <c r="P300" s="95"/>
    </row>
    <row r="301" spans="1:16" x14ac:dyDescent="0.25">
      <c r="A301" s="40" t="s">
        <v>440</v>
      </c>
      <c r="B301" s="41">
        <f>VLOOKUP(A301,'Table 3 Local Authorities'!$D$16:$H$379,5,FALSE)</f>
        <v>0.66649999999999998</v>
      </c>
      <c r="C301" s="97">
        <f>VLOOKUP(A301,'Table 3 Local Authorities'!$D$16:$V$379,19,FALSE)</f>
        <v>0.64639999999999997</v>
      </c>
      <c r="D301" s="40">
        <f>VLOOKUP(A301,'Table 3 Local Authorities'!$D$16:$T$379,3,FALSE)</f>
        <v>505</v>
      </c>
      <c r="E301" s="40">
        <f>VLOOKUP(A301,'Table 3 Local Authorities'!$D$16:$T$379,17,FALSE)</f>
        <v>514</v>
      </c>
      <c r="G301" t="e">
        <v>#N/A</v>
      </c>
      <c r="O301" s="95"/>
      <c r="P301" s="95"/>
    </row>
    <row r="302" spans="1:16" x14ac:dyDescent="0.25">
      <c r="A302" s="40" t="s">
        <v>442</v>
      </c>
      <c r="B302" s="41">
        <f>VLOOKUP(A302,'Table 3 Local Authorities'!$D$16:$H$379,5,FALSE)</f>
        <v>0.61060000000000003</v>
      </c>
      <c r="C302" s="97">
        <f>VLOOKUP(A302,'Table 3 Local Authorities'!$D$16:$V$379,19,FALSE)</f>
        <v>0.5625</v>
      </c>
      <c r="D302" s="40">
        <f>VLOOKUP(A302,'Table 3 Local Authorities'!$D$16:$T$379,3,FALSE)</f>
        <v>498</v>
      </c>
      <c r="E302" s="40">
        <f>VLOOKUP(A302,'Table 3 Local Authorities'!$D$16:$T$379,17,FALSE)</f>
        <v>496</v>
      </c>
      <c r="G302" t="e">
        <v>#N/A</v>
      </c>
      <c r="O302" s="95"/>
      <c r="P302" s="95"/>
    </row>
    <row r="303" spans="1:16" x14ac:dyDescent="0.25">
      <c r="A303" s="40" t="s">
        <v>444</v>
      </c>
      <c r="B303" s="41">
        <f>VLOOKUP(A303,'Table 3 Local Authorities'!$D$16:$H$379,5,FALSE)</f>
        <v>0.63829999999999998</v>
      </c>
      <c r="C303" s="97">
        <f>VLOOKUP(A303,'Table 3 Local Authorities'!$D$16:$V$379,19,FALSE)</f>
        <v>0.63390000000000002</v>
      </c>
      <c r="D303" s="40">
        <f>VLOOKUP(A303,'Table 3 Local Authorities'!$D$16:$T$379,3,FALSE)</f>
        <v>499</v>
      </c>
      <c r="E303" s="40">
        <f>VLOOKUP(A303,'Table 3 Local Authorities'!$D$16:$T$379,17,FALSE)</f>
        <v>502</v>
      </c>
      <c r="G303" t="e">
        <v>#N/A</v>
      </c>
      <c r="O303" s="95"/>
      <c r="P303" s="95"/>
    </row>
    <row r="304" spans="1:16" x14ac:dyDescent="0.25">
      <c r="A304" s="40" t="s">
        <v>446</v>
      </c>
      <c r="B304" s="41">
        <f>VLOOKUP(A304,'Table 3 Local Authorities'!$D$16:$H$379,5,FALSE)</f>
        <v>0.60870000000000002</v>
      </c>
      <c r="C304" s="97">
        <f>VLOOKUP(A304,'Table 3 Local Authorities'!$D$16:$V$379,19,FALSE)</f>
        <v>0.5736</v>
      </c>
      <c r="D304" s="40">
        <f>VLOOKUP(A304,'Table 3 Local Authorities'!$D$16:$T$379,3,FALSE)</f>
        <v>495</v>
      </c>
      <c r="E304" s="40">
        <f>VLOOKUP(A304,'Table 3 Local Authorities'!$D$16:$T$379,17,FALSE)</f>
        <v>494</v>
      </c>
      <c r="G304" t="e">
        <v>#N/A</v>
      </c>
      <c r="O304" s="95"/>
      <c r="P304" s="95"/>
    </row>
    <row r="305" spans="1:16" x14ac:dyDescent="0.25">
      <c r="A305" s="40" t="s">
        <v>448</v>
      </c>
      <c r="B305" s="41">
        <f>VLOOKUP(A305,'Table 3 Local Authorities'!$D$16:$H$379,5,FALSE)</f>
        <v>0.55900000000000005</v>
      </c>
      <c r="C305" s="97">
        <f>VLOOKUP(A305,'Table 3 Local Authorities'!$D$16:$V$379,19,FALSE)</f>
        <v>0.5867</v>
      </c>
      <c r="D305" s="40">
        <f>VLOOKUP(A305,'Table 3 Local Authorities'!$D$16:$T$379,3,FALSE)</f>
        <v>517</v>
      </c>
      <c r="E305" s="40">
        <f>VLOOKUP(A305,'Table 3 Local Authorities'!$D$16:$T$379,17,FALSE)</f>
        <v>490</v>
      </c>
      <c r="G305" t="e">
        <v>#N/A</v>
      </c>
      <c r="O305" s="95"/>
      <c r="P305" s="95"/>
    </row>
    <row r="306" spans="1:16" x14ac:dyDescent="0.25">
      <c r="A306" s="40" t="s">
        <v>252</v>
      </c>
      <c r="B306" s="41">
        <f>VLOOKUP(A306,'Table 3 Local Authorities'!$D$16:$H$379,5,FALSE)</f>
        <v>0.58420000000000005</v>
      </c>
      <c r="C306" s="97">
        <f>VLOOKUP(A306,'Table 3 Local Authorities'!$D$16:$V$379,19,FALSE)</f>
        <v>0.629</v>
      </c>
      <c r="D306" s="40">
        <f>VLOOKUP(A306,'Table 3 Local Authorities'!$D$16:$T$379,3,FALSE)</f>
        <v>492</v>
      </c>
      <c r="E306" s="40">
        <f>VLOOKUP(A306,'Table 3 Local Authorities'!$D$16:$T$379,17,FALSE)</f>
        <v>501</v>
      </c>
      <c r="G306" t="e">
        <v>#N/A</v>
      </c>
      <c r="O306" s="95"/>
      <c r="P306" s="95"/>
    </row>
    <row r="307" spans="1:16" x14ac:dyDescent="0.25">
      <c r="A307" s="40" t="s">
        <v>254</v>
      </c>
      <c r="B307" s="41">
        <f>VLOOKUP(A307,'Table 3 Local Authorities'!$D$16:$H$379,5,FALSE)</f>
        <v>0.67669999999999997</v>
      </c>
      <c r="C307" s="97">
        <f>VLOOKUP(A307,'Table 3 Local Authorities'!$D$16:$V$379,19,FALSE)</f>
        <v>0.5897</v>
      </c>
      <c r="D307" s="40">
        <f>VLOOKUP(A307,'Table 3 Local Authorities'!$D$16:$T$379,3,FALSE)</f>
        <v>496</v>
      </c>
      <c r="E307" s="40">
        <f>VLOOKUP(A307,'Table 3 Local Authorities'!$D$16:$T$379,17,FALSE)</f>
        <v>497</v>
      </c>
      <c r="G307" t="e">
        <v>#N/A</v>
      </c>
      <c r="O307" s="95"/>
      <c r="P307" s="95"/>
    </row>
    <row r="308" spans="1:16" x14ac:dyDescent="0.25">
      <c r="A308" s="40" t="s">
        <v>256</v>
      </c>
      <c r="B308" s="41">
        <f>VLOOKUP(A308,'Table 3 Local Authorities'!$D$16:$H$379,5,FALSE)</f>
        <v>0.60150000000000003</v>
      </c>
      <c r="C308" s="97">
        <f>VLOOKUP(A308,'Table 3 Local Authorities'!$D$16:$V$379,19,FALSE)</f>
        <v>0.62090000000000001</v>
      </c>
      <c r="D308" s="40">
        <f>VLOOKUP(A308,'Table 3 Local Authorities'!$D$16:$T$379,3,FALSE)</f>
        <v>494</v>
      </c>
      <c r="E308" s="40">
        <f>VLOOKUP(A308,'Table 3 Local Authorities'!$D$16:$T$379,17,FALSE)</f>
        <v>490</v>
      </c>
      <c r="G308" t="e">
        <v>#N/A</v>
      </c>
      <c r="O308" s="95"/>
      <c r="P308" s="95"/>
    </row>
    <row r="309" spans="1:16" x14ac:dyDescent="0.25">
      <c r="A309" s="40" t="s">
        <v>258</v>
      </c>
      <c r="B309" s="41">
        <f>VLOOKUP(A309,'Table 3 Local Authorities'!$D$16:$H$379,5,FALSE)</f>
        <v>0.61739999999999995</v>
      </c>
      <c r="C309" s="97">
        <f>VLOOKUP(A309,'Table 3 Local Authorities'!$D$16:$V$379,19,FALSE)</f>
        <v>0.59009999999999996</v>
      </c>
      <c r="D309" s="40">
        <f>VLOOKUP(A309,'Table 3 Local Authorities'!$D$16:$T$379,3,FALSE)</f>
        <v>509</v>
      </c>
      <c r="E309" s="40">
        <f>VLOOKUP(A309,'Table 3 Local Authorities'!$D$16:$T$379,17,FALSE)</f>
        <v>489</v>
      </c>
      <c r="G309" t="e">
        <v>#N/A</v>
      </c>
      <c r="O309" s="95"/>
      <c r="P309" s="95"/>
    </row>
    <row r="310" spans="1:16" x14ac:dyDescent="0.25">
      <c r="A310" s="40" t="s">
        <v>260</v>
      </c>
      <c r="B310" s="41">
        <f>VLOOKUP(A310,'Table 3 Local Authorities'!$D$16:$H$379,5,FALSE)</f>
        <v>0.59950000000000003</v>
      </c>
      <c r="C310" s="97">
        <f>VLOOKUP(A310,'Table 3 Local Authorities'!$D$16:$V$379,19,FALSE)</f>
        <v>0.62370000000000003</v>
      </c>
      <c r="D310" s="40">
        <f>VLOOKUP(A310,'Table 3 Local Authorities'!$D$16:$T$379,3,FALSE)</f>
        <v>488</v>
      </c>
      <c r="E310" s="40">
        <f>VLOOKUP(A310,'Table 3 Local Authorities'!$D$16:$T$379,17,FALSE)</f>
        <v>489</v>
      </c>
      <c r="G310" t="e">
        <v>#N/A</v>
      </c>
      <c r="O310" s="95"/>
      <c r="P310" s="95"/>
    </row>
    <row r="311" spans="1:16" x14ac:dyDescent="0.25">
      <c r="A311" s="40" t="s">
        <v>262</v>
      </c>
      <c r="B311" s="41">
        <f>VLOOKUP(A311,'Table 3 Local Authorities'!$D$16:$H$379,5,FALSE)</f>
        <v>0.65559999999999996</v>
      </c>
      <c r="C311" s="97">
        <f>VLOOKUP(A311,'Table 3 Local Authorities'!$D$16:$V$379,19,FALSE)</f>
        <v>0.63</v>
      </c>
      <c r="D311" s="40">
        <f>VLOOKUP(A311,'Table 3 Local Authorities'!$D$16:$T$379,3,FALSE)</f>
        <v>517</v>
      </c>
      <c r="E311" s="40">
        <f>VLOOKUP(A311,'Table 3 Local Authorities'!$D$16:$T$379,17,FALSE)</f>
        <v>508</v>
      </c>
      <c r="G311" t="e">
        <v>#N/A</v>
      </c>
      <c r="O311" s="95"/>
      <c r="P311" s="95"/>
    </row>
    <row r="312" spans="1:16" x14ac:dyDescent="0.25">
      <c r="A312" s="40" t="s">
        <v>264</v>
      </c>
      <c r="B312" s="41">
        <f>VLOOKUP(A312,'Table 3 Local Authorities'!$D$16:$H$379,5,FALSE)</f>
        <v>0.59889999999999999</v>
      </c>
      <c r="C312" s="97">
        <f>VLOOKUP(A312,'Table 3 Local Authorities'!$D$16:$V$379,19,FALSE)</f>
        <v>0.58240000000000003</v>
      </c>
      <c r="D312" s="40">
        <f>VLOOKUP(A312,'Table 3 Local Authorities'!$D$16:$T$379,3,FALSE)</f>
        <v>500</v>
      </c>
      <c r="E312" s="40">
        <f>VLOOKUP(A312,'Table 3 Local Authorities'!$D$16:$T$379,17,FALSE)</f>
        <v>497</v>
      </c>
      <c r="G312" t="e">
        <v>#N/A</v>
      </c>
      <c r="O312" s="95"/>
      <c r="P312" s="95"/>
    </row>
    <row r="313" spans="1:16" x14ac:dyDescent="0.25">
      <c r="A313" s="40" t="s">
        <v>266</v>
      </c>
      <c r="B313" s="41">
        <f>VLOOKUP(A313,'Table 3 Local Authorities'!$D$16:$H$379,5,FALSE)</f>
        <v>0.53069999999999995</v>
      </c>
      <c r="C313" s="97">
        <f>VLOOKUP(A313,'Table 3 Local Authorities'!$D$16:$V$379,19,FALSE)</f>
        <v>0.52470000000000006</v>
      </c>
      <c r="D313" s="40">
        <f>VLOOKUP(A313,'Table 3 Local Authorities'!$D$16:$T$379,3,FALSE)</f>
        <v>476</v>
      </c>
      <c r="E313" s="40">
        <f>VLOOKUP(A313,'Table 3 Local Authorities'!$D$16:$T$379,17,FALSE)</f>
        <v>520</v>
      </c>
      <c r="G313" t="e">
        <v>#N/A</v>
      </c>
      <c r="O313" s="95"/>
      <c r="P313" s="95"/>
    </row>
    <row r="314" spans="1:16" x14ac:dyDescent="0.25">
      <c r="A314" s="40" t="s">
        <v>268</v>
      </c>
      <c r="B314" s="41">
        <f>VLOOKUP(A314,'Table 3 Local Authorities'!$D$16:$H$379,5,FALSE)</f>
        <v>0.65369999999999995</v>
      </c>
      <c r="C314" s="97">
        <f>VLOOKUP(A314,'Table 3 Local Authorities'!$D$16:$V$379,19,FALSE)</f>
        <v>0.53549999999999998</v>
      </c>
      <c r="D314" s="40">
        <f>VLOOKUP(A314,'Table 3 Local Authorities'!$D$16:$T$379,3,FALSE)</f>
        <v>492</v>
      </c>
      <c r="E314" s="40">
        <f>VLOOKUP(A314,'Table 3 Local Authorities'!$D$16:$T$379,17,FALSE)</f>
        <v>493</v>
      </c>
      <c r="G314" t="e">
        <v>#N/A</v>
      </c>
      <c r="O314" s="95"/>
      <c r="P314" s="95"/>
    </row>
    <row r="315" spans="1:16" x14ac:dyDescent="0.25">
      <c r="A315" s="40" t="s">
        <v>270</v>
      </c>
      <c r="B315" s="41">
        <f>VLOOKUP(A315,'Table 3 Local Authorities'!$D$16:$H$379,5,FALSE)</f>
        <v>0.68020000000000003</v>
      </c>
      <c r="C315" s="97">
        <f>VLOOKUP(A315,'Table 3 Local Authorities'!$D$16:$V$379,19,FALSE)</f>
        <v>0.61260000000000003</v>
      </c>
      <c r="D315" s="40">
        <f>VLOOKUP(A315,'Table 3 Local Authorities'!$D$16:$T$379,3,FALSE)</f>
        <v>490</v>
      </c>
      <c r="E315" s="40">
        <f>VLOOKUP(A315,'Table 3 Local Authorities'!$D$16:$T$379,17,FALSE)</f>
        <v>487</v>
      </c>
      <c r="G315" t="e">
        <v>#N/A</v>
      </c>
      <c r="O315" s="95"/>
      <c r="P315" s="95"/>
    </row>
    <row r="316" spans="1:16" x14ac:dyDescent="0.25">
      <c r="A316" s="40" t="s">
        <v>272</v>
      </c>
      <c r="B316" s="41">
        <f>VLOOKUP(A316,'Table 3 Local Authorities'!$D$16:$H$379,5,FALSE)</f>
        <v>0.64859999999999995</v>
      </c>
      <c r="C316" s="97">
        <f>VLOOKUP(A316,'Table 3 Local Authorities'!$D$16:$V$379,19,FALSE)</f>
        <v>0.62339999999999995</v>
      </c>
      <c r="D316" s="40">
        <f>VLOOKUP(A316,'Table 3 Local Authorities'!$D$16:$T$379,3,FALSE)</f>
        <v>518</v>
      </c>
      <c r="E316" s="40">
        <f>VLOOKUP(A316,'Table 3 Local Authorities'!$D$16:$T$379,17,FALSE)</f>
        <v>501</v>
      </c>
      <c r="G316" t="e">
        <v>#N/A</v>
      </c>
      <c r="O316" s="95"/>
      <c r="P316" s="95"/>
    </row>
    <row r="317" spans="1:16" x14ac:dyDescent="0.25">
      <c r="A317" s="40" t="s">
        <v>274</v>
      </c>
      <c r="B317" s="41">
        <f>VLOOKUP(A317,'Table 3 Local Authorities'!$D$16:$H$379,5,FALSE)</f>
        <v>0.50490000000000002</v>
      </c>
      <c r="C317" s="97">
        <f>VLOOKUP(A317,'Table 3 Local Authorities'!$D$16:$V$379,19,FALSE)</f>
        <v>0.49370000000000003</v>
      </c>
      <c r="D317" s="40">
        <f>VLOOKUP(A317,'Table 3 Local Authorities'!$D$16:$T$379,3,FALSE)</f>
        <v>512</v>
      </c>
      <c r="E317" s="40">
        <f>VLOOKUP(A317,'Table 3 Local Authorities'!$D$16:$T$379,17,FALSE)</f>
        <v>487</v>
      </c>
      <c r="G317" t="e">
        <v>#N/A</v>
      </c>
      <c r="O317" s="95"/>
      <c r="P317" s="95"/>
    </row>
    <row r="318" spans="1:16" x14ac:dyDescent="0.25">
      <c r="A318" s="40" t="s">
        <v>276</v>
      </c>
      <c r="B318" s="41">
        <f>VLOOKUP(A318,'Table 3 Local Authorities'!$D$16:$H$379,5,FALSE)</f>
        <v>0.58679999999999999</v>
      </c>
      <c r="C318" s="97">
        <f>VLOOKUP(A318,'Table 3 Local Authorities'!$D$16:$V$379,19,FALSE)</f>
        <v>0.59870000000000001</v>
      </c>
      <c r="D318" s="40">
        <f>VLOOKUP(A318,'Table 3 Local Authorities'!$D$16:$T$379,3,FALSE)</f>
        <v>503</v>
      </c>
      <c r="E318" s="40">
        <f>VLOOKUP(A318,'Table 3 Local Authorities'!$D$16:$T$379,17,FALSE)</f>
        <v>497</v>
      </c>
      <c r="G318" t="e">
        <v>#N/A</v>
      </c>
      <c r="O318" s="95"/>
      <c r="P318" s="95"/>
    </row>
    <row r="319" spans="1:16" x14ac:dyDescent="0.25">
      <c r="A319" s="40" t="s">
        <v>278</v>
      </c>
      <c r="B319" s="41">
        <f>VLOOKUP(A319,'Table 3 Local Authorities'!$D$16:$H$379,5,FALSE)</f>
        <v>0.56379999999999997</v>
      </c>
      <c r="C319" s="97">
        <f>VLOOKUP(A319,'Table 3 Local Authorities'!$D$16:$V$379,19,FALSE)</f>
        <v>0.61929999999999996</v>
      </c>
      <c r="D319" s="40">
        <f>VLOOKUP(A319,'Table 3 Local Authorities'!$D$16:$T$379,3,FALSE)</f>
        <v>491</v>
      </c>
      <c r="E319" s="40">
        <f>VLOOKUP(A319,'Table 3 Local Authorities'!$D$16:$T$379,17,FALSE)</f>
        <v>485</v>
      </c>
      <c r="G319" t="e">
        <v>#N/A</v>
      </c>
      <c r="O319" s="95"/>
      <c r="P319" s="95"/>
    </row>
    <row r="320" spans="1:16" x14ac:dyDescent="0.25">
      <c r="A320" s="40" t="s">
        <v>190</v>
      </c>
      <c r="B320" s="41">
        <f>VLOOKUP(A320,'Table 3 Local Authorities'!$D$16:$H$379,5,FALSE)</f>
        <v>0.52259999999999995</v>
      </c>
      <c r="C320" s="97">
        <f>VLOOKUP(A320,'Table 3 Local Authorities'!$D$16:$V$379,19,FALSE)</f>
        <v>0.60440000000000005</v>
      </c>
      <c r="D320" s="40">
        <f>VLOOKUP(A320,'Table 3 Local Authorities'!$D$16:$T$379,3,FALSE)</f>
        <v>495</v>
      </c>
      <c r="E320" s="40">
        <f>VLOOKUP(A320,'Table 3 Local Authorities'!$D$16:$T$379,17,FALSE)</f>
        <v>501</v>
      </c>
      <c r="G320" t="e">
        <v>#N/A</v>
      </c>
      <c r="O320" s="95"/>
      <c r="P320" s="95"/>
    </row>
    <row r="321" spans="1:16" x14ac:dyDescent="0.25">
      <c r="A321" s="40" t="s">
        <v>192</v>
      </c>
      <c r="B321" s="41">
        <f>VLOOKUP(A321,'Table 3 Local Authorities'!$D$16:$H$379,5,FALSE)</f>
        <v>0.63959999999999995</v>
      </c>
      <c r="C321" s="97">
        <f>VLOOKUP(A321,'Table 3 Local Authorities'!$D$16:$V$379,19,FALSE)</f>
        <v>0.65369999999999995</v>
      </c>
      <c r="D321" s="40">
        <f>VLOOKUP(A321,'Table 3 Local Authorities'!$D$16:$T$379,3,FALSE)</f>
        <v>498</v>
      </c>
      <c r="E321" s="40">
        <f>VLOOKUP(A321,'Table 3 Local Authorities'!$D$16:$T$379,17,FALSE)</f>
        <v>503</v>
      </c>
      <c r="G321" t="e">
        <v>#N/A</v>
      </c>
      <c r="O321" s="95"/>
      <c r="P321" s="95"/>
    </row>
    <row r="322" spans="1:16" x14ac:dyDescent="0.25">
      <c r="A322" s="40" t="s">
        <v>194</v>
      </c>
      <c r="B322" s="41">
        <f>VLOOKUP(A322,'Table 3 Local Authorities'!$D$16:$H$379,5,FALSE)</f>
        <v>0.54849999999999999</v>
      </c>
      <c r="C322" s="97">
        <f>VLOOKUP(A322,'Table 3 Local Authorities'!$D$16:$V$379,19,FALSE)</f>
        <v>0.48780000000000001</v>
      </c>
      <c r="D322" s="40">
        <f>VLOOKUP(A322,'Table 3 Local Authorities'!$D$16:$T$379,3,FALSE)</f>
        <v>486</v>
      </c>
      <c r="E322" s="40">
        <f>VLOOKUP(A322,'Table 3 Local Authorities'!$D$16:$T$379,17,FALSE)</f>
        <v>502</v>
      </c>
      <c r="G322" t="e">
        <v>#N/A</v>
      </c>
      <c r="O322" s="95"/>
      <c r="P322" s="95"/>
    </row>
    <row r="323" spans="1:16" x14ac:dyDescent="0.25">
      <c r="A323" s="40" t="s">
        <v>196</v>
      </c>
      <c r="B323" s="41">
        <f>VLOOKUP(A323,'Table 3 Local Authorities'!$D$16:$H$379,5,FALSE)</f>
        <v>0.58240000000000003</v>
      </c>
      <c r="C323" s="97">
        <f>VLOOKUP(A323,'Table 3 Local Authorities'!$D$16:$V$379,19,FALSE)</f>
        <v>0.55149999999999999</v>
      </c>
      <c r="D323" s="40">
        <f>VLOOKUP(A323,'Table 3 Local Authorities'!$D$16:$T$379,3,FALSE)</f>
        <v>507</v>
      </c>
      <c r="E323" s="40">
        <f>VLOOKUP(A323,'Table 3 Local Authorities'!$D$16:$T$379,17,FALSE)</f>
        <v>486</v>
      </c>
      <c r="G323" t="e">
        <v>#N/A</v>
      </c>
      <c r="O323" s="95"/>
      <c r="P323" s="95"/>
    </row>
    <row r="324" spans="1:16" x14ac:dyDescent="0.25">
      <c r="A324" s="40" t="s">
        <v>198</v>
      </c>
      <c r="B324" s="41">
        <f>VLOOKUP(A324,'Table 3 Local Authorities'!$D$16:$H$379,5,FALSE)</f>
        <v>0.62060000000000004</v>
      </c>
      <c r="C324" s="97">
        <f>VLOOKUP(A324,'Table 3 Local Authorities'!$D$16:$V$379,19,FALSE)</f>
        <v>0.64870000000000005</v>
      </c>
      <c r="D324" s="40">
        <f>VLOOKUP(A324,'Table 3 Local Authorities'!$D$16:$T$379,3,FALSE)</f>
        <v>496</v>
      </c>
      <c r="E324" s="40">
        <f>VLOOKUP(A324,'Table 3 Local Authorities'!$D$16:$T$379,17,FALSE)</f>
        <v>492</v>
      </c>
      <c r="G324" t="e">
        <v>#N/A</v>
      </c>
      <c r="O324" s="95"/>
      <c r="P324" s="95"/>
    </row>
    <row r="325" spans="1:16" x14ac:dyDescent="0.25">
      <c r="A325" s="40" t="s">
        <v>200</v>
      </c>
      <c r="B325" s="41">
        <f>VLOOKUP(A325,'Table 3 Local Authorities'!$D$16:$H$379,5,FALSE)</f>
        <v>0.70230000000000004</v>
      </c>
      <c r="C325" s="97">
        <f>VLOOKUP(A325,'Table 3 Local Authorities'!$D$16:$V$379,19,FALSE)</f>
        <v>0.65539999999999998</v>
      </c>
      <c r="D325" s="40">
        <f>VLOOKUP(A325,'Table 3 Local Authorities'!$D$16:$T$379,3,FALSE)</f>
        <v>754</v>
      </c>
      <c r="E325" s="40">
        <f>VLOOKUP(A325,'Table 3 Local Authorities'!$D$16:$T$379,17,FALSE)</f>
        <v>765</v>
      </c>
      <c r="G325" t="e">
        <v>#N/A</v>
      </c>
      <c r="O325" s="95"/>
      <c r="P325" s="95"/>
    </row>
    <row r="326" spans="1:16" x14ac:dyDescent="0.25">
      <c r="A326" s="40" t="s">
        <v>202</v>
      </c>
      <c r="B326" s="41">
        <f>VLOOKUP(A326,'Table 3 Local Authorities'!$D$16:$H$379,5,FALSE)</f>
        <v>0.62160000000000004</v>
      </c>
      <c r="C326" s="97">
        <f>VLOOKUP(A326,'Table 3 Local Authorities'!$D$16:$V$379,19,FALSE)</f>
        <v>0.63770000000000004</v>
      </c>
      <c r="D326" s="40">
        <f>VLOOKUP(A326,'Table 3 Local Authorities'!$D$16:$T$379,3,FALSE)</f>
        <v>514</v>
      </c>
      <c r="E326" s="40">
        <f>VLOOKUP(A326,'Table 3 Local Authorities'!$D$16:$T$379,17,FALSE)</f>
        <v>500</v>
      </c>
      <c r="G326" t="e">
        <v>#N/A</v>
      </c>
      <c r="O326" s="95"/>
      <c r="P326" s="95"/>
    </row>
    <row r="327" spans="1:16" x14ac:dyDescent="0.25">
      <c r="A327" s="40" t="s">
        <v>280</v>
      </c>
      <c r="B327" s="41">
        <f>VLOOKUP(A327,'Table 3 Local Authorities'!$D$16:$H$379,5,FALSE)</f>
        <v>0.64439999999999997</v>
      </c>
      <c r="C327" s="97">
        <f>VLOOKUP(A327,'Table 3 Local Authorities'!$D$16:$V$379,19,FALSE)</f>
        <v>0.59540000000000004</v>
      </c>
      <c r="D327" s="40">
        <f>VLOOKUP(A327,'Table 3 Local Authorities'!$D$16:$T$379,3,FALSE)</f>
        <v>501</v>
      </c>
      <c r="E327" s="40">
        <f>VLOOKUP(A327,'Table 3 Local Authorities'!$D$16:$T$379,17,FALSE)</f>
        <v>495</v>
      </c>
      <c r="G327" t="e">
        <v>#N/A</v>
      </c>
      <c r="O327" s="95"/>
      <c r="P327" s="95"/>
    </row>
    <row r="328" spans="1:16" x14ac:dyDescent="0.25">
      <c r="A328" s="40" t="s">
        <v>282</v>
      </c>
      <c r="B328" s="41">
        <f>VLOOKUP(A328,'Table 3 Local Authorities'!$D$16:$H$379,5,FALSE)</f>
        <v>0.58030000000000004</v>
      </c>
      <c r="C328" s="97">
        <f>VLOOKUP(A328,'Table 3 Local Authorities'!$D$16:$V$379,19,FALSE)</f>
        <v>0.62029999999999996</v>
      </c>
      <c r="D328" s="40">
        <f>VLOOKUP(A328,'Table 3 Local Authorities'!$D$16:$T$379,3,FALSE)</f>
        <v>491</v>
      </c>
      <c r="E328" s="40">
        <f>VLOOKUP(A328,'Table 3 Local Authorities'!$D$16:$T$379,17,FALSE)</f>
        <v>493</v>
      </c>
      <c r="G328" t="e">
        <v>#N/A</v>
      </c>
      <c r="O328" s="95"/>
      <c r="P328" s="95"/>
    </row>
    <row r="329" spans="1:16" x14ac:dyDescent="0.25">
      <c r="A329" s="40" t="s">
        <v>284</v>
      </c>
      <c r="B329" s="41">
        <f>VLOOKUP(A329,'Table 3 Local Authorities'!$D$16:$H$379,5,FALSE)</f>
        <v>0.60450000000000004</v>
      </c>
      <c r="C329" s="97">
        <f>VLOOKUP(A329,'Table 3 Local Authorities'!$D$16:$V$379,19,FALSE)</f>
        <v>0.5706</v>
      </c>
      <c r="D329" s="40">
        <f>VLOOKUP(A329,'Table 3 Local Authorities'!$D$16:$T$379,3,FALSE)</f>
        <v>517</v>
      </c>
      <c r="E329" s="40">
        <f>VLOOKUP(A329,'Table 3 Local Authorities'!$D$16:$T$379,17,FALSE)</f>
        <v>481</v>
      </c>
      <c r="G329" t="e">
        <v>#N/A</v>
      </c>
      <c r="O329" s="95"/>
      <c r="P329" s="95"/>
    </row>
    <row r="330" spans="1:16" x14ac:dyDescent="0.25">
      <c r="A330" s="40" t="s">
        <v>286</v>
      </c>
      <c r="B330" s="41">
        <f>VLOOKUP(A330,'Table 3 Local Authorities'!$D$16:$H$379,5,FALSE)</f>
        <v>0.6149</v>
      </c>
      <c r="C330" s="97">
        <f>VLOOKUP(A330,'Table 3 Local Authorities'!$D$16:$V$379,19,FALSE)</f>
        <v>0.65100000000000002</v>
      </c>
      <c r="D330" s="40">
        <f>VLOOKUP(A330,'Table 3 Local Authorities'!$D$16:$T$379,3,FALSE)</f>
        <v>523</v>
      </c>
      <c r="E330" s="40">
        <f>VLOOKUP(A330,'Table 3 Local Authorities'!$D$16:$T$379,17,FALSE)</f>
        <v>492</v>
      </c>
      <c r="G330" t="e">
        <v>#N/A</v>
      </c>
      <c r="O330" s="95"/>
      <c r="P330" s="95"/>
    </row>
    <row r="331" spans="1:16" x14ac:dyDescent="0.25">
      <c r="A331" s="40" t="s">
        <v>288</v>
      </c>
      <c r="B331" s="41">
        <f>VLOOKUP(A331,'Table 3 Local Authorities'!$D$16:$H$379,5,FALSE)</f>
        <v>0.60419999999999996</v>
      </c>
      <c r="C331" s="97">
        <f>VLOOKUP(A331,'Table 3 Local Authorities'!$D$16:$V$379,19,FALSE)</f>
        <v>0.56710000000000005</v>
      </c>
      <c r="D331" s="40">
        <f>VLOOKUP(A331,'Table 3 Local Authorities'!$D$16:$T$379,3,FALSE)</f>
        <v>495</v>
      </c>
      <c r="E331" s="40">
        <f>VLOOKUP(A331,'Table 3 Local Authorities'!$D$16:$T$379,17,FALSE)</f>
        <v>479</v>
      </c>
      <c r="G331" t="e">
        <v>#N/A</v>
      </c>
      <c r="O331" s="95"/>
      <c r="P331" s="95"/>
    </row>
    <row r="332" spans="1:16" x14ac:dyDescent="0.25">
      <c r="A332" s="40" t="s">
        <v>290</v>
      </c>
      <c r="B332" s="41">
        <f>VLOOKUP(A332,'Table 3 Local Authorities'!$D$16:$H$379,5,FALSE)</f>
        <v>0.63680000000000003</v>
      </c>
      <c r="C332" s="97">
        <f>VLOOKUP(A332,'Table 3 Local Authorities'!$D$16:$V$379,19,FALSE)</f>
        <v>0.60589999999999999</v>
      </c>
      <c r="D332" s="40">
        <f>VLOOKUP(A332,'Table 3 Local Authorities'!$D$16:$T$379,3,FALSE)</f>
        <v>481</v>
      </c>
      <c r="E332" s="40">
        <f>VLOOKUP(A332,'Table 3 Local Authorities'!$D$16:$T$379,17,FALSE)</f>
        <v>500</v>
      </c>
      <c r="G332" t="e">
        <v>#N/A</v>
      </c>
      <c r="O332" s="95"/>
      <c r="P332" s="95"/>
    </row>
    <row r="333" spans="1:16" x14ac:dyDescent="0.25">
      <c r="A333" s="40" t="s">
        <v>292</v>
      </c>
      <c r="B333" s="41">
        <f>VLOOKUP(A333,'Table 3 Local Authorities'!$D$16:$H$379,5,FALSE)</f>
        <v>0.59250000000000003</v>
      </c>
      <c r="C333" s="97">
        <f>VLOOKUP(A333,'Table 3 Local Authorities'!$D$16:$V$379,19,FALSE)</f>
        <v>0.50439999999999996</v>
      </c>
      <c r="D333" s="40">
        <f>VLOOKUP(A333,'Table 3 Local Authorities'!$D$16:$T$379,3,FALSE)</f>
        <v>479</v>
      </c>
      <c r="E333" s="40">
        <f>VLOOKUP(A333,'Table 3 Local Authorities'!$D$16:$T$379,17,FALSE)</f>
        <v>499</v>
      </c>
      <c r="G333" t="e">
        <v>#N/A</v>
      </c>
      <c r="O333" s="95"/>
      <c r="P333" s="95"/>
    </row>
    <row r="334" spans="1:16" x14ac:dyDescent="0.25">
      <c r="A334" s="40" t="s">
        <v>787</v>
      </c>
      <c r="B334" s="41">
        <f>VLOOKUP(A334,'Table 3 Local Authorities'!$D$16:$H$379,5,FALSE)</f>
        <v>0.66559999999999997</v>
      </c>
      <c r="C334" s="97">
        <f>VLOOKUP(A334,'Table 3 Local Authorities'!$D$16:$V$379,19,FALSE)</f>
        <v>0.70920000000000005</v>
      </c>
      <c r="D334" s="40">
        <f>VLOOKUP(A334,'Table 3 Local Authorities'!$D$16:$T$379,3,FALSE)</f>
        <v>493</v>
      </c>
      <c r="E334" s="40">
        <f>VLOOKUP(A334,'Table 3 Local Authorities'!$D$16:$T$379,17,FALSE)</f>
        <v>497</v>
      </c>
      <c r="G334" t="e">
        <v>#N/A</v>
      </c>
      <c r="O334" s="95"/>
      <c r="P334" s="95"/>
    </row>
    <row r="335" spans="1:16" x14ac:dyDescent="0.25">
      <c r="A335" s="40" t="s">
        <v>789</v>
      </c>
      <c r="B335" s="41">
        <f>VLOOKUP(A335,'Table 3 Local Authorities'!$D$16:$H$379,5,FALSE)</f>
        <v>0.69979999999999998</v>
      </c>
      <c r="C335" s="97">
        <f>VLOOKUP(A335,'Table 3 Local Authorities'!$D$16:$V$379,19,FALSE)</f>
        <v>0.62639999999999996</v>
      </c>
      <c r="D335" s="40">
        <f>VLOOKUP(A335,'Table 3 Local Authorities'!$D$16:$T$379,3,FALSE)</f>
        <v>481</v>
      </c>
      <c r="E335" s="40">
        <f>VLOOKUP(A335,'Table 3 Local Authorities'!$D$16:$T$379,17,FALSE)</f>
        <v>478</v>
      </c>
      <c r="G335" t="e">
        <v>#N/A</v>
      </c>
      <c r="O335" s="95"/>
      <c r="P335" s="95"/>
    </row>
    <row r="336" spans="1:16" x14ac:dyDescent="0.25">
      <c r="A336" s="40" t="s">
        <v>791</v>
      </c>
      <c r="B336" s="41">
        <f>VLOOKUP(A336,'Table 3 Local Authorities'!$D$16:$H$379,5,FALSE)</f>
        <v>0.65149999999999997</v>
      </c>
      <c r="C336" s="97">
        <f>VLOOKUP(A336,'Table 3 Local Authorities'!$D$16:$V$379,19,FALSE)</f>
        <v>0.68430000000000002</v>
      </c>
      <c r="D336" s="40">
        <f>VLOOKUP(A336,'Table 3 Local Authorities'!$D$16:$T$379,3,FALSE)</f>
        <v>533</v>
      </c>
      <c r="E336" s="40">
        <f>VLOOKUP(A336,'Table 3 Local Authorities'!$D$16:$T$379,17,FALSE)</f>
        <v>501</v>
      </c>
      <c r="G336" t="e">
        <v>#N/A</v>
      </c>
      <c r="O336" s="95"/>
      <c r="P336" s="95"/>
    </row>
    <row r="337" spans="1:16" x14ac:dyDescent="0.25">
      <c r="A337" s="40" t="s">
        <v>793</v>
      </c>
      <c r="B337" s="41">
        <f>VLOOKUP(A337,'Table 3 Local Authorities'!$D$16:$H$379,5,FALSE)</f>
        <v>0.68789999999999996</v>
      </c>
      <c r="C337" s="97">
        <f>VLOOKUP(A337,'Table 3 Local Authorities'!$D$16:$V$379,19,FALSE)</f>
        <v>0.67269999999999996</v>
      </c>
      <c r="D337" s="40">
        <f>VLOOKUP(A337,'Table 3 Local Authorities'!$D$16:$T$379,3,FALSE)</f>
        <v>502</v>
      </c>
      <c r="E337" s="40">
        <f>VLOOKUP(A337,'Table 3 Local Authorities'!$D$16:$T$379,17,FALSE)</f>
        <v>500</v>
      </c>
      <c r="G337" t="e">
        <v>#N/A</v>
      </c>
      <c r="O337" s="95"/>
      <c r="P337" s="95"/>
    </row>
    <row r="338" spans="1:16" x14ac:dyDescent="0.25">
      <c r="A338" s="40" t="s">
        <v>795</v>
      </c>
      <c r="B338" s="41">
        <f>VLOOKUP(A338,'Table 3 Local Authorities'!$D$16:$H$379,5,FALSE)</f>
        <v>0.62009999999999998</v>
      </c>
      <c r="C338" s="97">
        <f>VLOOKUP(A338,'Table 3 Local Authorities'!$D$16:$V$379,19,FALSE)</f>
        <v>0.64749999999999996</v>
      </c>
      <c r="D338" s="40">
        <f>VLOOKUP(A338,'Table 3 Local Authorities'!$D$16:$T$379,3,FALSE)</f>
        <v>502</v>
      </c>
      <c r="E338" s="40">
        <f>VLOOKUP(A338,'Table 3 Local Authorities'!$D$16:$T$379,17,FALSE)</f>
        <v>492</v>
      </c>
      <c r="G338" t="e">
        <v>#N/A</v>
      </c>
      <c r="O338" s="95"/>
      <c r="P338" s="95"/>
    </row>
    <row r="339" spans="1:16" x14ac:dyDescent="0.25">
      <c r="A339" s="40" t="s">
        <v>797</v>
      </c>
      <c r="B339" s="41">
        <f>VLOOKUP(A339,'Table 3 Local Authorities'!$D$16:$H$379,5,FALSE)</f>
        <v>0.60499999999999998</v>
      </c>
      <c r="C339" s="97">
        <f>VLOOKUP(A339,'Table 3 Local Authorities'!$D$16:$V$379,19,FALSE)</f>
        <v>0.57430000000000003</v>
      </c>
      <c r="D339" s="40">
        <f>VLOOKUP(A339,'Table 3 Local Authorities'!$D$16:$T$379,3,FALSE)</f>
        <v>516</v>
      </c>
      <c r="E339" s="40">
        <f>VLOOKUP(A339,'Table 3 Local Authorities'!$D$16:$T$379,17,FALSE)</f>
        <v>507</v>
      </c>
      <c r="G339" t="e">
        <v>#N/A</v>
      </c>
      <c r="O339" s="95"/>
      <c r="P339" s="95"/>
    </row>
    <row r="340" spans="1:16" x14ac:dyDescent="0.25">
      <c r="A340" s="40" t="s">
        <v>799</v>
      </c>
      <c r="B340" s="41">
        <f>VLOOKUP(A340,'Table 3 Local Authorities'!$D$16:$H$379,5,FALSE)</f>
        <v>0.6946</v>
      </c>
      <c r="C340" s="97">
        <f>VLOOKUP(A340,'Table 3 Local Authorities'!$D$16:$V$379,19,FALSE)</f>
        <v>0.60040000000000004</v>
      </c>
      <c r="D340" s="40">
        <f>VLOOKUP(A340,'Table 3 Local Authorities'!$D$16:$T$379,3,FALSE)</f>
        <v>509</v>
      </c>
      <c r="E340" s="40">
        <f>VLOOKUP(A340,'Table 3 Local Authorities'!$D$16:$T$379,17,FALSE)</f>
        <v>491</v>
      </c>
      <c r="G340" t="e">
        <v>#N/A</v>
      </c>
      <c r="O340" s="95"/>
      <c r="P340" s="95"/>
    </row>
    <row r="341" spans="1:16" x14ac:dyDescent="0.25">
      <c r="A341" s="40" t="s">
        <v>294</v>
      </c>
      <c r="B341" s="41">
        <f>VLOOKUP(A341,'Table 3 Local Authorities'!$D$16:$H$379,5,FALSE)</f>
        <v>0.5968</v>
      </c>
      <c r="C341" s="97">
        <f>VLOOKUP(A341,'Table 3 Local Authorities'!$D$16:$V$379,19,FALSE)</f>
        <v>0.56859999999999999</v>
      </c>
      <c r="D341" s="40">
        <f>VLOOKUP(A341,'Table 3 Local Authorities'!$D$16:$T$379,3,FALSE)</f>
        <v>490</v>
      </c>
      <c r="E341" s="40">
        <f>VLOOKUP(A341,'Table 3 Local Authorities'!$D$16:$T$379,17,FALSE)</f>
        <v>495</v>
      </c>
      <c r="G341">
        <v>2.8000000000000001E-2</v>
      </c>
      <c r="O341" s="95"/>
      <c r="P341" s="95"/>
    </row>
    <row r="342" spans="1:16" x14ac:dyDescent="0.25">
      <c r="A342" s="40" t="s">
        <v>296</v>
      </c>
      <c r="B342" s="41">
        <f>VLOOKUP(A342,'Table 3 Local Authorities'!$D$16:$H$379,5,FALSE)</f>
        <v>0.53820000000000001</v>
      </c>
      <c r="C342" s="97">
        <f>VLOOKUP(A342,'Table 3 Local Authorities'!$D$16:$V$379,19,FALSE)</f>
        <v>0.57469999999999999</v>
      </c>
      <c r="D342" s="40">
        <f>VLOOKUP(A342,'Table 3 Local Authorities'!$D$16:$T$379,3,FALSE)</f>
        <v>510</v>
      </c>
      <c r="E342" s="40">
        <f>VLOOKUP(A342,'Table 3 Local Authorities'!$D$16:$T$379,17,FALSE)</f>
        <v>484</v>
      </c>
      <c r="G342" t="e">
        <v>#N/A</v>
      </c>
      <c r="O342" s="95"/>
      <c r="P342" s="95"/>
    </row>
    <row r="343" spans="1:16" x14ac:dyDescent="0.25">
      <c r="A343" s="40" t="s">
        <v>298</v>
      </c>
      <c r="B343" s="41">
        <f>VLOOKUP(A343,'Table 3 Local Authorities'!$D$16:$H$379,5,FALSE)</f>
        <v>0.64629999999999999</v>
      </c>
      <c r="C343" s="97">
        <f>VLOOKUP(A343,'Table 3 Local Authorities'!$D$16:$V$379,19,FALSE)</f>
        <v>0.64390000000000003</v>
      </c>
      <c r="D343" s="40">
        <f>VLOOKUP(A343,'Table 3 Local Authorities'!$D$16:$T$379,3,FALSE)</f>
        <v>528</v>
      </c>
      <c r="E343" s="40">
        <f>VLOOKUP(A343,'Table 3 Local Authorities'!$D$16:$T$379,17,FALSE)</f>
        <v>470</v>
      </c>
      <c r="G343" t="e">
        <v>#N/A</v>
      </c>
      <c r="O343" s="95"/>
      <c r="P343" s="95"/>
    </row>
    <row r="344" spans="1:16" x14ac:dyDescent="0.25">
      <c r="A344" s="40" t="s">
        <v>300</v>
      </c>
      <c r="B344" s="41">
        <f>VLOOKUP(A344,'Table 3 Local Authorities'!$D$16:$H$379,5,FALSE)</f>
        <v>0.61960000000000004</v>
      </c>
      <c r="C344" s="97">
        <f>VLOOKUP(A344,'Table 3 Local Authorities'!$D$16:$V$379,19,FALSE)</f>
        <v>0.6462</v>
      </c>
      <c r="D344" s="40">
        <f>VLOOKUP(A344,'Table 3 Local Authorities'!$D$16:$T$379,3,FALSE)</f>
        <v>494</v>
      </c>
      <c r="E344" s="40">
        <f>VLOOKUP(A344,'Table 3 Local Authorities'!$D$16:$T$379,17,FALSE)</f>
        <v>494</v>
      </c>
      <c r="G344" t="e">
        <v>#N/A</v>
      </c>
      <c r="O344" s="95"/>
      <c r="P344" s="95"/>
    </row>
    <row r="345" spans="1:16" x14ac:dyDescent="0.25">
      <c r="A345" s="40" t="s">
        <v>302</v>
      </c>
      <c r="B345" s="41">
        <f>VLOOKUP(A345,'Table 3 Local Authorities'!$D$16:$H$379,5,FALSE)</f>
        <v>0.56740000000000002</v>
      </c>
      <c r="C345" s="97">
        <f>VLOOKUP(A345,'Table 3 Local Authorities'!$D$16:$V$379,19,FALSE)</f>
        <v>0.5534</v>
      </c>
      <c r="D345" s="40">
        <f>VLOOKUP(A345,'Table 3 Local Authorities'!$D$16:$T$379,3,FALSE)</f>
        <v>522</v>
      </c>
      <c r="E345" s="40">
        <f>VLOOKUP(A345,'Table 3 Local Authorities'!$D$16:$T$379,17,FALSE)</f>
        <v>503</v>
      </c>
      <c r="G345" t="e">
        <v>#N/A</v>
      </c>
      <c r="O345" s="95"/>
      <c r="P345" s="95"/>
    </row>
    <row r="346" spans="1:16" x14ac:dyDescent="0.25">
      <c r="A346" s="40" t="s">
        <v>304</v>
      </c>
      <c r="B346" s="41">
        <f>VLOOKUP(A346,'Table 3 Local Authorities'!$D$16:$H$379,5,FALSE)</f>
        <v>0.61650000000000005</v>
      </c>
      <c r="C346" s="97">
        <f>VLOOKUP(A346,'Table 3 Local Authorities'!$D$16:$V$379,19,FALSE)</f>
        <v>0.6401</v>
      </c>
      <c r="D346" s="40">
        <f>VLOOKUP(A346,'Table 3 Local Authorities'!$D$16:$T$379,3,FALSE)</f>
        <v>470</v>
      </c>
      <c r="E346" s="40">
        <f>VLOOKUP(A346,'Table 3 Local Authorities'!$D$16:$T$379,17,FALSE)</f>
        <v>477</v>
      </c>
      <c r="G346" t="e">
        <v>#N/A</v>
      </c>
      <c r="O346" s="95"/>
      <c r="P346" s="95"/>
    </row>
    <row r="347" spans="1:16" x14ac:dyDescent="0.25">
      <c r="A347" s="40" t="s">
        <v>306</v>
      </c>
      <c r="B347" s="41">
        <f>VLOOKUP(A347,'Table 3 Local Authorities'!$D$16:$H$379,5,FALSE)</f>
        <v>0.62670000000000003</v>
      </c>
      <c r="C347" s="97">
        <f>VLOOKUP(A347,'Table 3 Local Authorities'!$D$16:$V$379,19,FALSE)</f>
        <v>0.68789999999999996</v>
      </c>
      <c r="D347" s="40">
        <f>VLOOKUP(A347,'Table 3 Local Authorities'!$D$16:$T$379,3,FALSE)</f>
        <v>496</v>
      </c>
      <c r="E347" s="40">
        <f>VLOOKUP(A347,'Table 3 Local Authorities'!$D$16:$T$379,17,FALSE)</f>
        <v>496</v>
      </c>
      <c r="G347" t="e">
        <v>#N/A</v>
      </c>
      <c r="O347" s="95"/>
      <c r="P347" s="95"/>
    </row>
    <row r="348" spans="1:16" x14ac:dyDescent="0.25">
      <c r="A348" s="40" t="s">
        <v>581</v>
      </c>
      <c r="B348" s="41">
        <f>VLOOKUP(A348,'Table 3 Local Authorities'!$D$16:$H$379,5,FALSE)</f>
        <v>0.64810000000000001</v>
      </c>
      <c r="C348" s="97">
        <f>VLOOKUP(A348,'Table 3 Local Authorities'!$D$16:$V$379,19,FALSE)</f>
        <v>0.59050000000000002</v>
      </c>
      <c r="D348" s="40">
        <f>VLOOKUP(A348,'Table 3 Local Authorities'!$D$16:$T$379,3,FALSE)</f>
        <v>492</v>
      </c>
      <c r="E348" s="40">
        <f>VLOOKUP(A348,'Table 3 Local Authorities'!$D$16:$T$379,17,FALSE)</f>
        <v>501</v>
      </c>
      <c r="G348" t="e">
        <v>#N/A</v>
      </c>
      <c r="O348" s="95"/>
      <c r="P348" s="95"/>
    </row>
    <row r="349" spans="1:16" x14ac:dyDescent="0.25">
      <c r="A349" s="40" t="s">
        <v>583</v>
      </c>
      <c r="B349" s="41">
        <f>VLOOKUP(A349,'Table 3 Local Authorities'!$D$16:$H$379,5,FALSE)</f>
        <v>0.76359999999999995</v>
      </c>
      <c r="C349" s="97">
        <f>VLOOKUP(A349,'Table 3 Local Authorities'!$D$16:$V$379,19,FALSE)</f>
        <v>0.72399999999999998</v>
      </c>
      <c r="D349" s="40">
        <f>VLOOKUP(A349,'Table 3 Local Authorities'!$D$16:$T$379,3,FALSE)</f>
        <v>761</v>
      </c>
      <c r="E349" s="40">
        <f>VLOOKUP(A349,'Table 3 Local Authorities'!$D$16:$T$379,17,FALSE)</f>
        <v>759</v>
      </c>
      <c r="G349" t="e">
        <v>#N/A</v>
      </c>
      <c r="O349" s="95"/>
      <c r="P349" s="95"/>
    </row>
    <row r="350" spans="1:16" x14ac:dyDescent="0.25">
      <c r="A350" s="40" t="s">
        <v>585</v>
      </c>
      <c r="B350" s="41">
        <f>VLOOKUP(A350,'Table 3 Local Authorities'!$D$16:$H$379,5,FALSE)</f>
        <v>0.67830000000000001</v>
      </c>
      <c r="C350" s="97">
        <f>VLOOKUP(A350,'Table 3 Local Authorities'!$D$16:$V$379,19,FALSE)</f>
        <v>0.63759999999999994</v>
      </c>
      <c r="D350" s="40">
        <f>VLOOKUP(A350,'Table 3 Local Authorities'!$D$16:$T$379,3,FALSE)</f>
        <v>486</v>
      </c>
      <c r="E350" s="40">
        <f>VLOOKUP(A350,'Table 3 Local Authorities'!$D$16:$T$379,17,FALSE)</f>
        <v>497</v>
      </c>
      <c r="G350" t="e">
        <v>#N/A</v>
      </c>
      <c r="O350" s="95"/>
      <c r="P350" s="95"/>
    </row>
    <row r="351" spans="1:16" x14ac:dyDescent="0.25">
      <c r="A351" s="40" t="s">
        <v>587</v>
      </c>
      <c r="B351" s="41">
        <f>VLOOKUP(A351,'Table 3 Local Authorities'!$D$16:$H$379,5,FALSE)</f>
        <v>0.65549999999999997</v>
      </c>
      <c r="C351" s="97">
        <f>VLOOKUP(A351,'Table 3 Local Authorities'!$D$16:$V$379,19,FALSE)</f>
        <v>0.68379999999999996</v>
      </c>
      <c r="D351" s="40">
        <f>VLOOKUP(A351,'Table 3 Local Authorities'!$D$16:$T$379,3,FALSE)</f>
        <v>496</v>
      </c>
      <c r="E351" s="40">
        <f>VLOOKUP(A351,'Table 3 Local Authorities'!$D$16:$T$379,17,FALSE)</f>
        <v>507</v>
      </c>
      <c r="G351" t="e">
        <v>#N/A</v>
      </c>
      <c r="O351" s="95"/>
      <c r="P351" s="95"/>
    </row>
    <row r="352" spans="1:16" x14ac:dyDescent="0.25">
      <c r="A352" s="40" t="s">
        <v>589</v>
      </c>
      <c r="B352" s="41">
        <f>VLOOKUP(A352,'Table 3 Local Authorities'!$D$16:$H$379,5,FALSE)</f>
        <v>0.6028</v>
      </c>
      <c r="C352" s="97">
        <f>VLOOKUP(A352,'Table 3 Local Authorities'!$D$16:$V$379,19,FALSE)</f>
        <v>0.64739999999999998</v>
      </c>
      <c r="D352" s="40">
        <f>VLOOKUP(A352,'Table 3 Local Authorities'!$D$16:$T$379,3,FALSE)</f>
        <v>495</v>
      </c>
      <c r="E352" s="40">
        <f>VLOOKUP(A352,'Table 3 Local Authorities'!$D$16:$T$379,17,FALSE)</f>
        <v>505</v>
      </c>
      <c r="G352" t="e">
        <v>#N/A</v>
      </c>
      <c r="O352" s="95"/>
      <c r="P352" s="95"/>
    </row>
    <row r="353" spans="1:16" x14ac:dyDescent="0.25">
      <c r="A353" s="40" t="s">
        <v>699</v>
      </c>
      <c r="B353" s="41">
        <f>VLOOKUP(A353,'Table 3 Local Authorities'!$D$16:$H$379,5,FALSE)</f>
        <v>0.67230000000000001</v>
      </c>
      <c r="C353" s="97">
        <f>VLOOKUP(A353,'Table 3 Local Authorities'!$D$16:$V$379,19,FALSE)</f>
        <v>0.59609999999999996</v>
      </c>
      <c r="D353" s="40">
        <f>VLOOKUP(A353,'Table 3 Local Authorities'!$D$16:$T$379,3,FALSE)</f>
        <v>508</v>
      </c>
      <c r="E353" s="40">
        <f>VLOOKUP(A353,'Table 3 Local Authorities'!$D$16:$T$379,17,FALSE)</f>
        <v>501</v>
      </c>
      <c r="G353" t="e">
        <v>#N/A</v>
      </c>
      <c r="O353" s="95"/>
      <c r="P353" s="95"/>
    </row>
    <row r="354" spans="1:16" x14ac:dyDescent="0.25">
      <c r="A354" s="40" t="s">
        <v>701</v>
      </c>
      <c r="B354" s="41">
        <f>VLOOKUP(A354,'Table 3 Local Authorities'!$D$16:$H$379,5,FALSE)</f>
        <v>0.58079999999999998</v>
      </c>
      <c r="C354" s="97">
        <f>VLOOKUP(A354,'Table 3 Local Authorities'!$D$16:$V$379,19,FALSE)</f>
        <v>0.58679999999999999</v>
      </c>
      <c r="D354" s="40">
        <f>VLOOKUP(A354,'Table 3 Local Authorities'!$D$16:$T$379,3,FALSE)</f>
        <v>512</v>
      </c>
      <c r="E354" s="40">
        <f>VLOOKUP(A354,'Table 3 Local Authorities'!$D$16:$T$379,17,FALSE)</f>
        <v>503</v>
      </c>
      <c r="G354" t="e">
        <v>#N/A</v>
      </c>
      <c r="O354" s="95"/>
      <c r="P354" s="95"/>
    </row>
    <row r="355" spans="1:16" x14ac:dyDescent="0.25">
      <c r="A355" s="40" t="s">
        <v>703</v>
      </c>
      <c r="B355" s="41">
        <f>VLOOKUP(A355,'Table 3 Local Authorities'!$D$16:$H$379,5,FALSE)</f>
        <v>0.63490000000000002</v>
      </c>
      <c r="C355" s="97">
        <f>VLOOKUP(A355,'Table 3 Local Authorities'!$D$16:$V$379,19,FALSE)</f>
        <v>0.58109999999999995</v>
      </c>
      <c r="D355" s="40">
        <f>VLOOKUP(A355,'Table 3 Local Authorities'!$D$16:$T$379,3,FALSE)</f>
        <v>506</v>
      </c>
      <c r="E355" s="40">
        <f>VLOOKUP(A355,'Table 3 Local Authorities'!$D$16:$T$379,17,FALSE)</f>
        <v>495</v>
      </c>
      <c r="G355" t="e">
        <v>#N/A</v>
      </c>
      <c r="O355" s="95"/>
      <c r="P355" s="95"/>
    </row>
    <row r="356" spans="1:16" x14ac:dyDescent="0.25">
      <c r="A356" s="40" t="s">
        <v>705</v>
      </c>
      <c r="B356" s="41">
        <f>VLOOKUP(A356,'Table 3 Local Authorities'!$D$16:$H$379,5,FALSE)</f>
        <v>0.61839999999999995</v>
      </c>
      <c r="C356" s="97">
        <f>VLOOKUP(A356,'Table 3 Local Authorities'!$D$16:$V$379,19,FALSE)</f>
        <v>0.70499999999999996</v>
      </c>
      <c r="D356" s="40">
        <f>VLOOKUP(A356,'Table 3 Local Authorities'!$D$16:$T$379,3,FALSE)</f>
        <v>504</v>
      </c>
      <c r="E356" s="40">
        <f>VLOOKUP(A356,'Table 3 Local Authorities'!$D$16:$T$379,17,FALSE)</f>
        <v>474</v>
      </c>
      <c r="G356" t="e">
        <v>#N/A</v>
      </c>
      <c r="O356" s="95"/>
      <c r="P356" s="95"/>
    </row>
    <row r="357" spans="1:16" x14ac:dyDescent="0.25">
      <c r="A357" s="40" t="s">
        <v>707</v>
      </c>
      <c r="B357" s="41">
        <f>VLOOKUP(A357,'Table 3 Local Authorities'!$D$16:$H$379,5,FALSE)</f>
        <v>0.60389999999999999</v>
      </c>
      <c r="C357" s="97">
        <f>VLOOKUP(A357,'Table 3 Local Authorities'!$D$16:$V$379,19,FALSE)</f>
        <v>0.65880000000000005</v>
      </c>
      <c r="D357" s="40">
        <f>VLOOKUP(A357,'Table 3 Local Authorities'!$D$16:$T$379,3,FALSE)</f>
        <v>495</v>
      </c>
      <c r="E357" s="40">
        <f>VLOOKUP(A357,'Table 3 Local Authorities'!$D$16:$T$379,17,FALSE)</f>
        <v>495</v>
      </c>
      <c r="G357" t="e">
        <v>#N/A</v>
      </c>
      <c r="O357" s="95"/>
      <c r="P357" s="95"/>
    </row>
    <row r="358" spans="1:16" x14ac:dyDescent="0.25">
      <c r="A358" s="40" t="s">
        <v>723</v>
      </c>
      <c r="B358" s="41">
        <f>VLOOKUP(A358,'Table 3 Local Authorities'!$D$16:$H$379,5,FALSE)</f>
        <v>0.55110000000000003</v>
      </c>
      <c r="C358" s="97">
        <f>VLOOKUP(A358,'Table 3 Local Authorities'!$D$16:$V$379,19,FALSE)</f>
        <v>0.55489999999999995</v>
      </c>
      <c r="D358" s="40">
        <f>VLOOKUP(A358,'Table 3 Local Authorities'!$D$16:$T$379,3,FALSE)</f>
        <v>489</v>
      </c>
      <c r="E358" s="40">
        <f>VLOOKUP(A358,'Table 3 Local Authorities'!$D$16:$T$379,17,FALSE)</f>
        <v>494</v>
      </c>
      <c r="G358" t="e">
        <v>#N/A</v>
      </c>
      <c r="O358" s="95"/>
      <c r="P358" s="95"/>
    </row>
    <row r="359" spans="1:16" x14ac:dyDescent="0.25">
      <c r="A359" s="40" t="s">
        <v>725</v>
      </c>
      <c r="B359" s="41">
        <f>VLOOKUP(A359,'Table 3 Local Authorities'!$D$16:$H$379,5,FALSE)</f>
        <v>0.5988</v>
      </c>
      <c r="C359" s="97">
        <f>VLOOKUP(A359,'Table 3 Local Authorities'!$D$16:$V$379,19,FALSE)</f>
        <v>0.5665</v>
      </c>
      <c r="D359" s="40">
        <f>VLOOKUP(A359,'Table 3 Local Authorities'!$D$16:$T$379,3,FALSE)</f>
        <v>506</v>
      </c>
      <c r="E359" s="40">
        <f>VLOOKUP(A359,'Table 3 Local Authorities'!$D$16:$T$379,17,FALSE)</f>
        <v>465</v>
      </c>
      <c r="G359" t="e">
        <v>#N/A</v>
      </c>
      <c r="O359" s="95"/>
      <c r="P359" s="95"/>
    </row>
    <row r="360" spans="1:16" x14ac:dyDescent="0.25">
      <c r="A360" s="40" t="s">
        <v>727</v>
      </c>
      <c r="B360" s="41">
        <f>VLOOKUP(A360,'Table 3 Local Authorities'!$D$16:$H$379,5,FALSE)</f>
        <v>0.58169999999999999</v>
      </c>
      <c r="C360" s="97">
        <f>VLOOKUP(A360,'Table 3 Local Authorities'!$D$16:$V$379,19,FALSE)</f>
        <v>0.63449999999999995</v>
      </c>
      <c r="D360" s="40">
        <f>VLOOKUP(A360,'Table 3 Local Authorities'!$D$16:$T$379,3,FALSE)</f>
        <v>506</v>
      </c>
      <c r="E360" s="40">
        <f>VLOOKUP(A360,'Table 3 Local Authorities'!$D$16:$T$379,17,FALSE)</f>
        <v>478</v>
      </c>
      <c r="G360" t="e">
        <v>#N/A</v>
      </c>
      <c r="O360" s="95"/>
      <c r="P360" s="95"/>
    </row>
    <row r="361" spans="1:16" x14ac:dyDescent="0.25">
      <c r="A361" s="40" t="s">
        <v>729</v>
      </c>
      <c r="B361" s="41">
        <f>VLOOKUP(A361,'Table 3 Local Authorities'!$D$16:$H$379,5,FALSE)</f>
        <v>0.5665</v>
      </c>
      <c r="C361" s="97">
        <f>VLOOKUP(A361,'Table 3 Local Authorities'!$D$16:$V$379,19,FALSE)</f>
        <v>0.57589999999999997</v>
      </c>
      <c r="D361" s="40">
        <f>VLOOKUP(A361,'Table 3 Local Authorities'!$D$16:$T$379,3,FALSE)</f>
        <v>510</v>
      </c>
      <c r="E361" s="40">
        <f>VLOOKUP(A361,'Table 3 Local Authorities'!$D$16:$T$379,17,FALSE)</f>
        <v>502</v>
      </c>
      <c r="G361" t="e">
        <v>#N/A</v>
      </c>
      <c r="O361" s="95"/>
      <c r="P361" s="95"/>
    </row>
    <row r="362" spans="1:16" x14ac:dyDescent="0.25">
      <c r="A362" s="40" t="s">
        <v>731</v>
      </c>
      <c r="B362" s="41">
        <f>VLOOKUP(A362,'Table 3 Local Authorities'!$D$16:$H$379,5,FALSE)</f>
        <v>0.57520000000000004</v>
      </c>
      <c r="C362" s="97">
        <f>VLOOKUP(A362,'Table 3 Local Authorities'!$D$16:$V$379,19,FALSE)</f>
        <v>0.58160000000000001</v>
      </c>
      <c r="D362" s="40">
        <f>VLOOKUP(A362,'Table 3 Local Authorities'!$D$16:$T$379,3,FALSE)</f>
        <v>490</v>
      </c>
      <c r="E362" s="40">
        <f>VLOOKUP(A362,'Table 3 Local Authorities'!$D$16:$T$379,17,FALSE)</f>
        <v>480</v>
      </c>
      <c r="G362" t="e">
        <v>#N/A</v>
      </c>
      <c r="O362" s="95"/>
      <c r="P362" s="95"/>
    </row>
    <row r="363" spans="1:16" x14ac:dyDescent="0.25">
      <c r="A363" s="40" t="s">
        <v>733</v>
      </c>
      <c r="B363" s="41">
        <f>VLOOKUP(A363,'Table 3 Local Authorities'!$D$16:$H$379,5,FALSE)</f>
        <v>0.63349999999999995</v>
      </c>
      <c r="C363" s="97">
        <f>VLOOKUP(A363,'Table 3 Local Authorities'!$D$16:$V$379,19,FALSE)</f>
        <v>0.60589999999999999</v>
      </c>
      <c r="D363" s="40">
        <f>VLOOKUP(A363,'Table 3 Local Authorities'!$D$16:$T$379,3,FALSE)</f>
        <v>495</v>
      </c>
      <c r="E363" s="40">
        <f>VLOOKUP(A363,'Table 3 Local Authorities'!$D$16:$T$379,17,FALSE)</f>
        <v>491</v>
      </c>
      <c r="G363" t="e">
        <v>#N/A</v>
      </c>
      <c r="O363" s="95"/>
      <c r="P363" s="95"/>
    </row>
    <row r="364" spans="1:16" x14ac:dyDescent="0.25">
      <c r="A364" s="40" t="s">
        <v>735</v>
      </c>
      <c r="B364" s="41">
        <f>VLOOKUP(A364,'Table 3 Local Authorities'!$D$16:$H$379,5,FALSE)</f>
        <v>0.52529999999999999</v>
      </c>
      <c r="C364" s="97">
        <f>VLOOKUP(A364,'Table 3 Local Authorities'!$D$16:$V$379,19,FALSE)</f>
        <v>0.59460000000000002</v>
      </c>
      <c r="D364" s="40">
        <f>VLOOKUP(A364,'Table 3 Local Authorities'!$D$16:$T$379,3,FALSE)</f>
        <v>503</v>
      </c>
      <c r="E364" s="40">
        <f>VLOOKUP(A364,'Table 3 Local Authorities'!$D$16:$T$379,17,FALSE)</f>
        <v>492</v>
      </c>
      <c r="G364" t="e">
        <v>#N/A</v>
      </c>
      <c r="O364" s="95"/>
      <c r="P364" s="95"/>
    </row>
    <row r="365" spans="1:16" x14ac:dyDescent="0.25">
      <c r="A365" s="40" t="s">
        <v>737</v>
      </c>
      <c r="B365" s="41">
        <f>VLOOKUP(A365,'Table 3 Local Authorities'!$D$16:$H$379,5,FALSE)</f>
        <v>0.53879999999999995</v>
      </c>
      <c r="C365" s="97">
        <f>VLOOKUP(A365,'Table 3 Local Authorities'!$D$16:$V$379,19,FALSE)</f>
        <v>0.61150000000000004</v>
      </c>
      <c r="D365" s="40">
        <f>VLOOKUP(A365,'Table 3 Local Authorities'!$D$16:$T$379,3,FALSE)</f>
        <v>493</v>
      </c>
      <c r="E365" s="40">
        <f>VLOOKUP(A365,'Table 3 Local Authorities'!$D$16:$T$379,17,FALSE)</f>
        <v>489</v>
      </c>
      <c r="G365" t="e">
        <v>#N/A</v>
      </c>
      <c r="O365" s="95"/>
      <c r="P365" s="95"/>
    </row>
    <row r="366" spans="1:16" x14ac:dyDescent="0.25">
      <c r="A366" s="40" t="s">
        <v>204</v>
      </c>
      <c r="B366" s="41">
        <f>VLOOKUP(A366,'Table 3 Local Authorities'!$D$16:$H$379,5,FALSE)</f>
        <v>0.55620000000000003</v>
      </c>
      <c r="C366" s="97">
        <f>VLOOKUP(A366,'Table 3 Local Authorities'!$D$16:$V$379,19,FALSE)</f>
        <v>0.64829999999999999</v>
      </c>
      <c r="D366" s="40">
        <f>VLOOKUP(A366,'Table 3 Local Authorities'!$D$16:$T$379,3,FALSE)</f>
        <v>495</v>
      </c>
      <c r="E366" s="40">
        <f>VLOOKUP(A366,'Table 3 Local Authorities'!$D$16:$T$379,17,FALSE)</f>
        <v>494</v>
      </c>
      <c r="G366" t="e">
        <v>#N/A</v>
      </c>
      <c r="O366" s="95"/>
      <c r="P366" s="95"/>
    </row>
    <row r="367" spans="1:16" x14ac:dyDescent="0.25">
      <c r="A367" s="40" t="s">
        <v>206</v>
      </c>
      <c r="B367" s="41">
        <f>VLOOKUP(A367,'Table 3 Local Authorities'!$D$16:$H$379,5,FALSE)</f>
        <v>0.54490000000000005</v>
      </c>
      <c r="C367" s="97">
        <f>VLOOKUP(A367,'Table 3 Local Authorities'!$D$16:$V$379,19,FALSE)</f>
        <v>0.61870000000000003</v>
      </c>
      <c r="D367" s="40">
        <f>VLOOKUP(A367,'Table 3 Local Authorities'!$D$16:$T$379,3,FALSE)</f>
        <v>487</v>
      </c>
      <c r="E367" s="40">
        <f>VLOOKUP(A367,'Table 3 Local Authorities'!$D$16:$T$379,17,FALSE)</f>
        <v>518</v>
      </c>
      <c r="G367" t="e">
        <v>#N/A</v>
      </c>
      <c r="O367" s="95"/>
      <c r="P367" s="95"/>
    </row>
    <row r="368" spans="1:16" x14ac:dyDescent="0.25">
      <c r="A368" s="40" t="s">
        <v>208</v>
      </c>
      <c r="B368" s="41">
        <f>VLOOKUP(A368,'Table 3 Local Authorities'!$D$16:$H$379,5,FALSE)</f>
        <v>0.60329999999999995</v>
      </c>
      <c r="C368" s="97">
        <f>VLOOKUP(A368,'Table 3 Local Authorities'!$D$16:$V$379,19,FALSE)</f>
        <v>0.57709999999999995</v>
      </c>
      <c r="D368" s="40">
        <f>VLOOKUP(A368,'Table 3 Local Authorities'!$D$16:$T$379,3,FALSE)</f>
        <v>489</v>
      </c>
      <c r="E368" s="40">
        <f>VLOOKUP(A368,'Table 3 Local Authorities'!$D$16:$T$379,17,FALSE)</f>
        <v>480</v>
      </c>
      <c r="G368" t="e">
        <v>#N/A</v>
      </c>
      <c r="O368" s="95"/>
      <c r="P368" s="95"/>
    </row>
    <row r="369" spans="1:16" x14ac:dyDescent="0.25">
      <c r="A369" s="40" t="s">
        <v>210</v>
      </c>
      <c r="B369" s="41">
        <f>VLOOKUP(A369,'Table 3 Local Authorities'!$D$16:$H$379,5,FALSE)</f>
        <v>0.60770000000000002</v>
      </c>
      <c r="C369" s="97">
        <f>VLOOKUP(A369,'Table 3 Local Authorities'!$D$16:$V$379,19,FALSE)</f>
        <v>0.60529999999999995</v>
      </c>
      <c r="D369" s="40">
        <f>VLOOKUP(A369,'Table 3 Local Authorities'!$D$16:$T$379,3,FALSE)</f>
        <v>506</v>
      </c>
      <c r="E369" s="40">
        <f>VLOOKUP(A369,'Table 3 Local Authorities'!$D$16:$T$379,17,FALSE)</f>
        <v>495</v>
      </c>
      <c r="G369" t="e">
        <v>#N/A</v>
      </c>
      <c r="O369" s="95"/>
      <c r="P369" s="95"/>
    </row>
    <row r="370" spans="1:16" x14ac:dyDescent="0.25">
      <c r="A370" s="40" t="s">
        <v>212</v>
      </c>
      <c r="B370" s="41">
        <f>VLOOKUP(A370,'Table 3 Local Authorities'!$D$16:$H$379,5,FALSE)</f>
        <v>0.56340000000000001</v>
      </c>
      <c r="C370" s="97">
        <f>VLOOKUP(A370,'Table 3 Local Authorities'!$D$16:$V$379,19,FALSE)</f>
        <v>0.65859999999999996</v>
      </c>
      <c r="D370" s="40">
        <f>VLOOKUP(A370,'Table 3 Local Authorities'!$D$16:$T$379,3,FALSE)</f>
        <v>503</v>
      </c>
      <c r="E370" s="40">
        <f>VLOOKUP(A370,'Table 3 Local Authorities'!$D$16:$T$379,17,FALSE)</f>
        <v>509</v>
      </c>
      <c r="G370" t="e">
        <v>#N/A</v>
      </c>
      <c r="O370" s="95"/>
      <c r="P370" s="95"/>
    </row>
    <row r="371" spans="1:16" x14ac:dyDescent="0.25">
      <c r="A371" s="40" t="s">
        <v>214</v>
      </c>
      <c r="B371" s="41">
        <f>VLOOKUP(A371,'Table 3 Local Authorities'!$D$16:$H$379,5,FALSE)</f>
        <v>0.58120000000000005</v>
      </c>
      <c r="C371" s="97">
        <f>VLOOKUP(A371,'Table 3 Local Authorities'!$D$16:$V$379,19,FALSE)</f>
        <v>0.62880000000000003</v>
      </c>
      <c r="D371" s="40">
        <f>VLOOKUP(A371,'Table 3 Local Authorities'!$D$16:$T$379,3,FALSE)</f>
        <v>496</v>
      </c>
      <c r="E371" s="40">
        <f>VLOOKUP(A371,'Table 3 Local Authorities'!$D$16:$T$379,17,FALSE)</f>
        <v>501</v>
      </c>
      <c r="G371" t="e">
        <v>#N/A</v>
      </c>
      <c r="O371" s="95"/>
      <c r="P371" s="95"/>
    </row>
    <row r="372" spans="1:16" x14ac:dyDescent="0.25">
      <c r="A372" s="40" t="s">
        <v>216</v>
      </c>
      <c r="B372" s="41">
        <f>VLOOKUP(A372,'Table 3 Local Authorities'!$D$16:$H$379,5,FALSE)</f>
        <v>0.55010000000000003</v>
      </c>
      <c r="C372" s="97">
        <f>VLOOKUP(A372,'Table 3 Local Authorities'!$D$16:$V$379,19,FALSE)</f>
        <v>0.59460000000000002</v>
      </c>
      <c r="D372" s="40">
        <f>VLOOKUP(A372,'Table 3 Local Authorities'!$D$16:$T$379,3,FALSE)</f>
        <v>494</v>
      </c>
      <c r="E372" s="40">
        <f>VLOOKUP(A372,'Table 3 Local Authorities'!$D$16:$T$379,17,FALSE)</f>
        <v>496</v>
      </c>
      <c r="G372" t="e">
        <v>#N/A</v>
      </c>
      <c r="O372" s="95"/>
      <c r="P372" s="95"/>
    </row>
    <row r="373" spans="1:16" x14ac:dyDescent="0.25">
      <c r="A373" s="40" t="s">
        <v>591</v>
      </c>
      <c r="B373" s="41">
        <f>VLOOKUP(A373,'Table 3 Local Authorities'!$D$16:$H$379,5,FALSE)</f>
        <v>0.70530000000000004</v>
      </c>
      <c r="C373" s="97">
        <f>VLOOKUP(A373,'Table 3 Local Authorities'!$D$16:$V$379,19,FALSE)</f>
        <v>0.71289999999999998</v>
      </c>
      <c r="D373" s="40">
        <f>VLOOKUP(A373,'Table 3 Local Authorities'!$D$16:$T$379,3,FALSE)</f>
        <v>518</v>
      </c>
      <c r="E373" s="40">
        <f>VLOOKUP(A373,'Table 3 Local Authorities'!$D$16:$T$379,17,FALSE)</f>
        <v>506</v>
      </c>
      <c r="G373" t="e">
        <v>#N/A</v>
      </c>
      <c r="O373" s="95"/>
      <c r="P373" s="95"/>
    </row>
    <row r="374" spans="1:16" x14ac:dyDescent="0.25">
      <c r="A374" s="40" t="s">
        <v>593</v>
      </c>
      <c r="B374" s="41">
        <f>VLOOKUP(A374,'Table 3 Local Authorities'!$D$16:$H$379,5,FALSE)</f>
        <v>0.70330000000000004</v>
      </c>
      <c r="C374" s="97">
        <f>VLOOKUP(A374,'Table 3 Local Authorities'!$D$16:$V$379,19,FALSE)</f>
        <v>0.69599999999999995</v>
      </c>
      <c r="D374" s="40">
        <f>VLOOKUP(A374,'Table 3 Local Authorities'!$D$16:$T$379,3,FALSE)</f>
        <v>525</v>
      </c>
      <c r="E374" s="40">
        <f>VLOOKUP(A374,'Table 3 Local Authorities'!$D$16:$T$379,17,FALSE)</f>
        <v>488</v>
      </c>
      <c r="G374" t="e">
        <v>#N/A</v>
      </c>
      <c r="O374" s="95"/>
      <c r="P374" s="95"/>
    </row>
    <row r="375" spans="1:16" x14ac:dyDescent="0.25">
      <c r="A375" s="40" t="s">
        <v>595</v>
      </c>
      <c r="B375" s="41">
        <f>VLOOKUP(A375,'Table 3 Local Authorities'!$D$16:$H$379,5,FALSE)</f>
        <v>0.69530000000000003</v>
      </c>
      <c r="C375" s="97">
        <f>VLOOKUP(A375,'Table 3 Local Authorities'!$D$16:$V$379,19,FALSE)</f>
        <v>0.67979999999999996</v>
      </c>
      <c r="D375" s="40">
        <f>VLOOKUP(A375,'Table 3 Local Authorities'!$D$16:$T$379,3,FALSE)</f>
        <v>497</v>
      </c>
      <c r="E375" s="40">
        <f>VLOOKUP(A375,'Table 3 Local Authorities'!$D$16:$T$379,17,FALSE)</f>
        <v>485</v>
      </c>
      <c r="G375" t="e">
        <v>#N/A</v>
      </c>
      <c r="O375" s="95"/>
      <c r="P375" s="95"/>
    </row>
    <row r="376" spans="1:16" x14ac:dyDescent="0.25">
      <c r="A376" s="40" t="s">
        <v>597</v>
      </c>
      <c r="B376" s="41">
        <f>VLOOKUP(A376,'Table 3 Local Authorities'!$D$16:$H$379,5,FALSE)</f>
        <v>0.66930000000000001</v>
      </c>
      <c r="C376" s="97">
        <f>VLOOKUP(A376,'Table 3 Local Authorities'!$D$16:$V$379,19,FALSE)</f>
        <v>0.70779999999999998</v>
      </c>
      <c r="D376" s="40">
        <f>VLOOKUP(A376,'Table 3 Local Authorities'!$D$16:$T$379,3,FALSE)</f>
        <v>498</v>
      </c>
      <c r="E376" s="40">
        <f>VLOOKUP(A376,'Table 3 Local Authorities'!$D$16:$T$379,17,FALSE)</f>
        <v>489</v>
      </c>
      <c r="G376" t="e">
        <v>#N/A</v>
      </c>
      <c r="O376" s="95"/>
      <c r="P376" s="95"/>
    </row>
    <row r="377" spans="1:16" x14ac:dyDescent="0.25">
      <c r="A377" s="40" t="s">
        <v>599</v>
      </c>
      <c r="B377" s="41">
        <f>VLOOKUP(A377,'Table 3 Local Authorities'!$D$16:$H$379,5,FALSE)</f>
        <v>0.70679999999999998</v>
      </c>
      <c r="C377" s="97">
        <f>VLOOKUP(A377,'Table 3 Local Authorities'!$D$16:$V$379,19,FALSE)</f>
        <v>0.65190000000000003</v>
      </c>
      <c r="D377" s="40">
        <f>VLOOKUP(A377,'Table 3 Local Authorities'!$D$16:$T$379,3,FALSE)</f>
        <v>489</v>
      </c>
      <c r="E377" s="40">
        <f>VLOOKUP(A377,'Table 3 Local Authorities'!$D$16:$T$379,17,FALSE)</f>
        <v>496</v>
      </c>
      <c r="G377" t="e">
        <v>#N/A</v>
      </c>
      <c r="O377" s="95"/>
      <c r="P377" s="95"/>
    </row>
    <row r="378" spans="1:16" x14ac:dyDescent="0.25">
      <c r="A378" s="40" t="s">
        <v>601</v>
      </c>
      <c r="B378" s="41">
        <f>VLOOKUP(A378,'Table 3 Local Authorities'!$D$16:$H$379,5,FALSE)</f>
        <v>0.57299999999999995</v>
      </c>
      <c r="C378" s="97">
        <f>VLOOKUP(A378,'Table 3 Local Authorities'!$D$16:$V$379,19,FALSE)</f>
        <v>0.63670000000000004</v>
      </c>
      <c r="D378" s="40">
        <f>VLOOKUP(A378,'Table 3 Local Authorities'!$D$16:$T$379,3,FALSE)</f>
        <v>507</v>
      </c>
      <c r="E378" s="40">
        <f>VLOOKUP(A378,'Table 3 Local Authorities'!$D$16:$T$379,17,FALSE)</f>
        <v>476</v>
      </c>
      <c r="G378" t="e">
        <v>#N/A</v>
      </c>
      <c r="O378" s="95"/>
      <c r="P378" s="95"/>
    </row>
    <row r="379" spans="1:16" x14ac:dyDescent="0.25">
      <c r="A379" s="40" t="s">
        <v>603</v>
      </c>
      <c r="B379" s="41">
        <f>VLOOKUP(A379,'Table 3 Local Authorities'!$D$16:$H$379,5,FALSE)</f>
        <v>0.58989999999999998</v>
      </c>
      <c r="C379" s="97">
        <f>VLOOKUP(A379,'Table 3 Local Authorities'!$D$16:$V$379,19,FALSE)</f>
        <v>0.6472</v>
      </c>
      <c r="D379" s="40">
        <f>VLOOKUP(A379,'Table 3 Local Authorities'!$D$16:$T$379,3,FALSE)</f>
        <v>502</v>
      </c>
      <c r="E379" s="40">
        <f>VLOOKUP(A379,'Table 3 Local Authorities'!$D$16:$T$379,17,FALSE)</f>
        <v>503</v>
      </c>
      <c r="G379" t="e">
        <v>#N/A</v>
      </c>
      <c r="O379" s="95"/>
      <c r="P379" s="95"/>
    </row>
    <row r="380" spans="1:16" x14ac:dyDescent="0.25">
      <c r="A380" s="40" t="s">
        <v>605</v>
      </c>
      <c r="B380" s="41">
        <f>VLOOKUP(A380,'Table 3 Local Authorities'!$D$16:$H$379,5,FALSE)</f>
        <v>0.63100000000000001</v>
      </c>
      <c r="C380" s="97">
        <f>VLOOKUP(A380,'Table 3 Local Authorities'!$D$16:$V$379,19,FALSE)</f>
        <v>0.62919999999999998</v>
      </c>
      <c r="D380" s="40">
        <f>VLOOKUP(A380,'Table 3 Local Authorities'!$D$16:$T$379,3,FALSE)</f>
        <v>495</v>
      </c>
      <c r="E380" s="40">
        <f>VLOOKUP(A380,'Table 3 Local Authorities'!$D$16:$T$379,17,FALSE)</f>
        <v>468</v>
      </c>
      <c r="G380" t="e">
        <v>#N/A</v>
      </c>
      <c r="O380" s="95"/>
      <c r="P380" s="95"/>
    </row>
    <row r="381" spans="1:16" x14ac:dyDescent="0.25">
      <c r="A381" s="40" t="s">
        <v>607</v>
      </c>
      <c r="B381" s="41">
        <f>VLOOKUP(A381,'Table 3 Local Authorities'!$D$16:$H$379,5,FALSE)</f>
        <v>0.57350000000000001</v>
      </c>
      <c r="C381" s="97">
        <f>VLOOKUP(A381,'Table 3 Local Authorities'!$D$16:$V$379,19,FALSE)</f>
        <v>0.67559999999999998</v>
      </c>
      <c r="D381" s="40">
        <f>VLOOKUP(A381,'Table 3 Local Authorities'!$D$16:$T$379,3,FALSE)</f>
        <v>487</v>
      </c>
      <c r="E381" s="40">
        <f>VLOOKUP(A381,'Table 3 Local Authorities'!$D$16:$T$379,17,FALSE)</f>
        <v>502</v>
      </c>
      <c r="G381" t="e">
        <v>#N/A</v>
      </c>
      <c r="O381" s="95"/>
      <c r="P381" s="95"/>
    </row>
    <row r="382" spans="1:16" x14ac:dyDescent="0.25">
      <c r="A382" s="40" t="s">
        <v>609</v>
      </c>
      <c r="B382" s="41">
        <f>VLOOKUP(A382,'Table 3 Local Authorities'!$D$16:$H$379,5,FALSE)</f>
        <v>0.73160000000000003</v>
      </c>
      <c r="C382" s="97">
        <f>VLOOKUP(A382,'Table 3 Local Authorities'!$D$16:$V$379,19,FALSE)</f>
        <v>0.67859999999999998</v>
      </c>
      <c r="D382" s="40">
        <f>VLOOKUP(A382,'Table 3 Local Authorities'!$D$16:$T$379,3,FALSE)</f>
        <v>486</v>
      </c>
      <c r="E382" s="40">
        <f>VLOOKUP(A382,'Table 3 Local Authorities'!$D$16:$T$379,17,FALSE)</f>
        <v>491</v>
      </c>
      <c r="G382" t="e">
        <v>#N/A</v>
      </c>
      <c r="O382" s="95"/>
      <c r="P382" s="95"/>
    </row>
    <row r="383" spans="1:16" x14ac:dyDescent="0.25">
      <c r="A383" s="40" t="s">
        <v>611</v>
      </c>
      <c r="B383" s="41">
        <f>VLOOKUP(A383,'Table 3 Local Authorities'!$D$16:$H$379,5,FALSE)</f>
        <v>0.64490000000000003</v>
      </c>
      <c r="C383" s="97">
        <f>VLOOKUP(A383,'Table 3 Local Authorities'!$D$16:$V$379,19,FALSE)</f>
        <v>0.62780000000000002</v>
      </c>
      <c r="D383" s="40">
        <f>VLOOKUP(A383,'Table 3 Local Authorities'!$D$16:$T$379,3,FALSE)</f>
        <v>499</v>
      </c>
      <c r="E383" s="40">
        <f>VLOOKUP(A383,'Table 3 Local Authorities'!$D$16:$T$379,17,FALSE)</f>
        <v>483</v>
      </c>
      <c r="G383" t="e">
        <v>#N/A</v>
      </c>
      <c r="O383" s="95"/>
      <c r="P383" s="95"/>
    </row>
    <row r="384" spans="1:16" x14ac:dyDescent="0.25">
      <c r="A384" s="40" t="s">
        <v>739</v>
      </c>
      <c r="B384" s="41">
        <f>VLOOKUP(A384,'Table 3 Local Authorities'!$D$16:$H$379,5,FALSE)</f>
        <v>0.52390000000000003</v>
      </c>
      <c r="C384" s="97">
        <f>VLOOKUP(A384,'Table 3 Local Authorities'!$D$16:$V$379,19,FALSE)</f>
        <v>0.54859999999999998</v>
      </c>
      <c r="D384" s="40">
        <f>VLOOKUP(A384,'Table 3 Local Authorities'!$D$16:$T$379,3,FALSE)</f>
        <v>510</v>
      </c>
      <c r="E384" s="40">
        <f>VLOOKUP(A384,'Table 3 Local Authorities'!$D$16:$T$379,17,FALSE)</f>
        <v>492</v>
      </c>
      <c r="G384" t="e">
        <v>#N/A</v>
      </c>
      <c r="O384" s="95"/>
      <c r="P384" s="95"/>
    </row>
    <row r="385" spans="1:16" x14ac:dyDescent="0.25">
      <c r="A385" s="40" t="s">
        <v>741</v>
      </c>
      <c r="B385" s="41">
        <f>VLOOKUP(A385,'Table 3 Local Authorities'!$D$16:$H$379,5,FALSE)</f>
        <v>0.55030000000000001</v>
      </c>
      <c r="C385" s="97">
        <f>VLOOKUP(A385,'Table 3 Local Authorities'!$D$16:$V$379,19,FALSE)</f>
        <v>0.53720000000000001</v>
      </c>
      <c r="D385" s="40">
        <f>VLOOKUP(A385,'Table 3 Local Authorities'!$D$16:$T$379,3,FALSE)</f>
        <v>503</v>
      </c>
      <c r="E385" s="40">
        <f>VLOOKUP(A385,'Table 3 Local Authorities'!$D$16:$T$379,17,FALSE)</f>
        <v>474</v>
      </c>
      <c r="G385" t="e">
        <v>#N/A</v>
      </c>
      <c r="O385" s="95"/>
      <c r="P385" s="95"/>
    </row>
    <row r="386" spans="1:16" x14ac:dyDescent="0.25">
      <c r="A386" s="40" t="s">
        <v>743</v>
      </c>
      <c r="B386" s="41">
        <f>VLOOKUP(A386,'Table 3 Local Authorities'!$D$16:$H$379,5,FALSE)</f>
        <v>0.62360000000000004</v>
      </c>
      <c r="C386" s="97">
        <f>VLOOKUP(A386,'Table 3 Local Authorities'!$D$16:$V$379,19,FALSE)</f>
        <v>0.57210000000000005</v>
      </c>
      <c r="D386" s="40">
        <f>VLOOKUP(A386,'Table 3 Local Authorities'!$D$16:$T$379,3,FALSE)</f>
        <v>481</v>
      </c>
      <c r="E386" s="40">
        <f>VLOOKUP(A386,'Table 3 Local Authorities'!$D$16:$T$379,17,FALSE)</f>
        <v>483</v>
      </c>
      <c r="G386" t="e">
        <v>#N/A</v>
      </c>
      <c r="O386" s="95"/>
      <c r="P386" s="95"/>
    </row>
    <row r="387" spans="1:16" x14ac:dyDescent="0.25">
      <c r="A387" s="40" t="s">
        <v>745</v>
      </c>
      <c r="B387" s="41">
        <f>VLOOKUP(A387,'Table 3 Local Authorities'!$D$16:$H$379,5,FALSE)</f>
        <v>0.61180000000000001</v>
      </c>
      <c r="C387" s="97">
        <f>VLOOKUP(A387,'Table 3 Local Authorities'!$D$16:$V$379,19,FALSE)</f>
        <v>0.63829999999999998</v>
      </c>
      <c r="D387" s="40">
        <f>VLOOKUP(A387,'Table 3 Local Authorities'!$D$16:$T$379,3,FALSE)</f>
        <v>500</v>
      </c>
      <c r="E387" s="40">
        <f>VLOOKUP(A387,'Table 3 Local Authorities'!$D$16:$T$379,17,FALSE)</f>
        <v>515</v>
      </c>
      <c r="G387" t="e">
        <v>#N/A</v>
      </c>
      <c r="O387" s="95"/>
      <c r="P387" s="95"/>
    </row>
    <row r="388" spans="1:16" x14ac:dyDescent="0.25">
      <c r="A388" s="40" t="s">
        <v>747</v>
      </c>
      <c r="B388" s="41">
        <f>VLOOKUP(A388,'Table 3 Local Authorities'!$D$16:$H$379,5,FALSE)</f>
        <v>0.71540000000000004</v>
      </c>
      <c r="C388" s="97">
        <f>VLOOKUP(A388,'Table 3 Local Authorities'!$D$16:$V$379,19,FALSE)</f>
        <v>0.61539999999999995</v>
      </c>
      <c r="D388" s="40">
        <f>VLOOKUP(A388,'Table 3 Local Authorities'!$D$16:$T$379,3,FALSE)</f>
        <v>489</v>
      </c>
      <c r="E388" s="40">
        <f>VLOOKUP(A388,'Table 3 Local Authorities'!$D$16:$T$379,17,FALSE)</f>
        <v>496</v>
      </c>
      <c r="G388" t="e">
        <v>#N/A</v>
      </c>
      <c r="O388" s="95"/>
      <c r="P388" s="95"/>
    </row>
    <row r="389" spans="1:16" x14ac:dyDescent="0.25">
      <c r="A389" s="40" t="s">
        <v>613</v>
      </c>
      <c r="B389" s="41">
        <f>VLOOKUP(A389,'Table 3 Local Authorities'!$D$16:$H$379,5,FALSE)</f>
        <v>0.57350000000000001</v>
      </c>
      <c r="C389" s="97">
        <f>VLOOKUP(A389,'Table 3 Local Authorities'!$D$16:$V$379,19,FALSE)</f>
        <v>0.67520000000000002</v>
      </c>
      <c r="D389" s="40">
        <f>VLOOKUP(A389,'Table 3 Local Authorities'!$D$16:$T$379,3,FALSE)</f>
        <v>509</v>
      </c>
      <c r="E389" s="40">
        <f>VLOOKUP(A389,'Table 3 Local Authorities'!$D$16:$T$379,17,FALSE)</f>
        <v>495</v>
      </c>
      <c r="G389">
        <v>2.7E-2</v>
      </c>
      <c r="O389" s="95"/>
      <c r="P389" s="95"/>
    </row>
    <row r="390" spans="1:16" x14ac:dyDescent="0.25">
      <c r="A390" s="40" t="s">
        <v>615</v>
      </c>
      <c r="B390" s="41">
        <f>VLOOKUP(A390,'Table 3 Local Authorities'!$D$16:$H$379,5,FALSE)</f>
        <v>0.63729999999999998</v>
      </c>
      <c r="C390" s="97">
        <f>VLOOKUP(A390,'Table 3 Local Authorities'!$D$16:$V$379,19,FALSE)</f>
        <v>0.61639999999999995</v>
      </c>
      <c r="D390" s="40">
        <f>VLOOKUP(A390,'Table 3 Local Authorities'!$D$16:$T$379,3,FALSE)</f>
        <v>506</v>
      </c>
      <c r="E390" s="40">
        <f>VLOOKUP(A390,'Table 3 Local Authorities'!$D$16:$T$379,17,FALSE)</f>
        <v>506</v>
      </c>
      <c r="G390">
        <v>2.5999999999999999E-2</v>
      </c>
      <c r="O390" s="95"/>
      <c r="P390" s="95"/>
    </row>
    <row r="391" spans="1:16" x14ac:dyDescent="0.25">
      <c r="A391" s="40" t="s">
        <v>617</v>
      </c>
      <c r="B391" s="41">
        <f>VLOOKUP(A391,'Table 3 Local Authorities'!$D$16:$H$379,5,FALSE)</f>
        <v>0.65169999999999995</v>
      </c>
      <c r="C391" s="97">
        <f>VLOOKUP(A391,'Table 3 Local Authorities'!$D$16:$V$379,19,FALSE)</f>
        <v>0.65710000000000002</v>
      </c>
      <c r="D391" s="40">
        <f>VLOOKUP(A391,'Table 3 Local Authorities'!$D$16:$T$379,3,FALSE)</f>
        <v>481</v>
      </c>
      <c r="E391" s="40">
        <f>VLOOKUP(A391,'Table 3 Local Authorities'!$D$16:$T$379,17,FALSE)</f>
        <v>503</v>
      </c>
      <c r="G391" t="e">
        <v>#N/A</v>
      </c>
      <c r="O391" s="95"/>
      <c r="P391" s="95"/>
    </row>
    <row r="392" spans="1:16" x14ac:dyDescent="0.25">
      <c r="A392" s="40" t="s">
        <v>619</v>
      </c>
      <c r="B392" s="41">
        <f>VLOOKUP(A392,'Table 3 Local Authorities'!$D$16:$H$379,5,FALSE)</f>
        <v>0.64049999999999996</v>
      </c>
      <c r="C392" s="97">
        <f>VLOOKUP(A392,'Table 3 Local Authorities'!$D$16:$V$379,19,FALSE)</f>
        <v>0.61070000000000002</v>
      </c>
      <c r="D392" s="40">
        <f>VLOOKUP(A392,'Table 3 Local Authorities'!$D$16:$T$379,3,FALSE)</f>
        <v>515</v>
      </c>
      <c r="E392" s="40">
        <f>VLOOKUP(A392,'Table 3 Local Authorities'!$D$16:$T$379,17,FALSE)</f>
        <v>474</v>
      </c>
      <c r="G392" t="e">
        <v>#N/A</v>
      </c>
      <c r="O392" s="95"/>
      <c r="P392" s="95"/>
    </row>
    <row r="393" spans="1:16" x14ac:dyDescent="0.25">
      <c r="A393" s="40" t="s">
        <v>621</v>
      </c>
      <c r="B393" s="41">
        <f>VLOOKUP(A393,'Table 3 Local Authorities'!$D$16:$H$379,5,FALSE)</f>
        <v>0.68389999999999995</v>
      </c>
      <c r="C393" s="97">
        <f>VLOOKUP(A393,'Table 3 Local Authorities'!$D$16:$V$379,19,FALSE)</f>
        <v>0.63500000000000001</v>
      </c>
      <c r="D393" s="40">
        <f>VLOOKUP(A393,'Table 3 Local Authorities'!$D$16:$T$379,3,FALSE)</f>
        <v>547</v>
      </c>
      <c r="E393" s="40">
        <f>VLOOKUP(A393,'Table 3 Local Authorities'!$D$16:$T$379,17,FALSE)</f>
        <v>488</v>
      </c>
      <c r="G393" t="e">
        <v>#N/A</v>
      </c>
      <c r="O393" s="95"/>
      <c r="P393" s="95"/>
    </row>
    <row r="394" spans="1:16" x14ac:dyDescent="0.25">
      <c r="A394" s="40" t="s">
        <v>623</v>
      </c>
      <c r="B394" s="41">
        <f>VLOOKUP(A394,'Table 3 Local Authorities'!$D$16:$H$379,5,FALSE)</f>
        <v>0.70169999999999999</v>
      </c>
      <c r="C394" s="97">
        <f>VLOOKUP(A394,'Table 3 Local Authorities'!$D$16:$V$379,19,FALSE)</f>
        <v>0.67400000000000004</v>
      </c>
      <c r="D394" s="40">
        <f>VLOOKUP(A394,'Table 3 Local Authorities'!$D$16:$T$379,3,FALSE)</f>
        <v>506</v>
      </c>
      <c r="E394" s="40">
        <f>VLOOKUP(A394,'Table 3 Local Authorities'!$D$16:$T$379,17,FALSE)</f>
        <v>503</v>
      </c>
      <c r="G394" t="e">
        <v>#N/A</v>
      </c>
      <c r="O394" s="95"/>
      <c r="P394" s="95"/>
    </row>
    <row r="395" spans="1:16" x14ac:dyDescent="0.25">
      <c r="A395" s="40" t="s">
        <v>625</v>
      </c>
      <c r="B395" s="41">
        <f>VLOOKUP(A395,'Table 3 Local Authorities'!$D$16:$H$379,5,FALSE)</f>
        <v>0.63619999999999999</v>
      </c>
      <c r="C395" s="97">
        <f>VLOOKUP(A395,'Table 3 Local Authorities'!$D$16:$V$379,19,FALSE)</f>
        <v>0.64790000000000003</v>
      </c>
      <c r="D395" s="40">
        <f>VLOOKUP(A395,'Table 3 Local Authorities'!$D$16:$T$379,3,FALSE)</f>
        <v>495</v>
      </c>
      <c r="E395" s="40">
        <f>VLOOKUP(A395,'Table 3 Local Authorities'!$D$16:$T$379,17,FALSE)</f>
        <v>492</v>
      </c>
      <c r="G395" t="e">
        <v>#N/A</v>
      </c>
      <c r="O395" s="95"/>
      <c r="P395" s="95"/>
    </row>
    <row r="396" spans="1:16" x14ac:dyDescent="0.25">
      <c r="A396" s="40" t="s">
        <v>749</v>
      </c>
      <c r="B396" s="41">
        <f>VLOOKUP(A396,'Table 3 Local Authorities'!$D$16:$H$379,5,FALSE)</f>
        <v>0.63080000000000003</v>
      </c>
      <c r="C396" s="97">
        <f>VLOOKUP(A396,'Table 3 Local Authorities'!$D$16:$V$379,19,FALSE)</f>
        <v>0.61450000000000005</v>
      </c>
      <c r="D396" s="40">
        <f>VLOOKUP(A396,'Table 3 Local Authorities'!$D$16:$T$379,3,FALSE)</f>
        <v>499</v>
      </c>
      <c r="E396" s="40">
        <f>VLOOKUP(A396,'Table 3 Local Authorities'!$D$16:$T$379,17,FALSE)</f>
        <v>492</v>
      </c>
      <c r="G396" t="e">
        <v>#N/A</v>
      </c>
      <c r="O396" s="95"/>
      <c r="P396" s="95"/>
    </row>
    <row r="397" spans="1:16" x14ac:dyDescent="0.25">
      <c r="A397" s="40" t="s">
        <v>751</v>
      </c>
      <c r="B397" s="41">
        <f>VLOOKUP(A397,'Table 3 Local Authorities'!$D$16:$H$379,5,FALSE)</f>
        <v>0.66149999999999998</v>
      </c>
      <c r="C397" s="97">
        <f>VLOOKUP(A397,'Table 3 Local Authorities'!$D$16:$V$379,19,FALSE)</f>
        <v>0.64980000000000004</v>
      </c>
      <c r="D397" s="40">
        <f>VLOOKUP(A397,'Table 3 Local Authorities'!$D$16:$T$379,3,FALSE)</f>
        <v>488</v>
      </c>
      <c r="E397" s="40">
        <f>VLOOKUP(A397,'Table 3 Local Authorities'!$D$16:$T$379,17,FALSE)</f>
        <v>494</v>
      </c>
      <c r="G397" t="e">
        <v>#N/A</v>
      </c>
      <c r="O397" s="95"/>
      <c r="P397" s="95"/>
    </row>
    <row r="398" spans="1:16" x14ac:dyDescent="0.25">
      <c r="A398" s="40" t="s">
        <v>753</v>
      </c>
      <c r="B398" s="41">
        <f>VLOOKUP(A398,'Table 3 Local Authorities'!$D$16:$H$379,5,FALSE)</f>
        <v>0.64119999999999999</v>
      </c>
      <c r="C398" s="97">
        <f>VLOOKUP(A398,'Table 3 Local Authorities'!$D$16:$V$379,19,FALSE)</f>
        <v>0.56879999999999997</v>
      </c>
      <c r="D398" s="40">
        <f>VLOOKUP(A398,'Table 3 Local Authorities'!$D$16:$T$379,3,FALSE)</f>
        <v>493</v>
      </c>
      <c r="E398" s="40">
        <f>VLOOKUP(A398,'Table 3 Local Authorities'!$D$16:$T$379,17,FALSE)</f>
        <v>468</v>
      </c>
      <c r="G398" t="e">
        <v>#N/A</v>
      </c>
      <c r="O398" s="95"/>
      <c r="P398" s="95"/>
    </row>
    <row r="399" spans="1:16" x14ac:dyDescent="0.25">
      <c r="A399" s="40" t="s">
        <v>755</v>
      </c>
      <c r="B399" s="41">
        <f>VLOOKUP(A399,'Table 3 Local Authorities'!$D$16:$H$379,5,FALSE)</f>
        <v>0.67669999999999997</v>
      </c>
      <c r="C399" s="97">
        <f>VLOOKUP(A399,'Table 3 Local Authorities'!$D$16:$V$379,19,FALSE)</f>
        <v>0.6845</v>
      </c>
      <c r="D399" s="40">
        <f>VLOOKUP(A399,'Table 3 Local Authorities'!$D$16:$T$379,3,FALSE)</f>
        <v>507</v>
      </c>
      <c r="E399" s="40">
        <f>VLOOKUP(A399,'Table 3 Local Authorities'!$D$16:$T$379,17,FALSE)</f>
        <v>503</v>
      </c>
      <c r="G399" t="e">
        <v>#N/A</v>
      </c>
      <c r="O399" s="95"/>
      <c r="P399" s="95"/>
    </row>
    <row r="400" spans="1:16" x14ac:dyDescent="0.25">
      <c r="A400" s="40" t="s">
        <v>757</v>
      </c>
      <c r="B400" s="41">
        <f>VLOOKUP(A400,'Table 3 Local Authorities'!$D$16:$H$379,5,FALSE)</f>
        <v>0.5968</v>
      </c>
      <c r="C400" s="97">
        <f>VLOOKUP(A400,'Table 3 Local Authorities'!$D$16:$V$379,19,FALSE)</f>
        <v>0.60529999999999995</v>
      </c>
      <c r="D400" s="40">
        <f>VLOOKUP(A400,'Table 3 Local Authorities'!$D$16:$T$379,3,FALSE)</f>
        <v>505</v>
      </c>
      <c r="E400" s="40">
        <f>VLOOKUP(A400,'Table 3 Local Authorities'!$D$16:$T$379,17,FALSE)</f>
        <v>492</v>
      </c>
      <c r="G400" t="e">
        <v>#N/A</v>
      </c>
      <c r="O400" s="95"/>
      <c r="P400" s="95"/>
    </row>
    <row r="401" spans="1:16" x14ac:dyDescent="0.25">
      <c r="A401" s="40" t="s">
        <v>759</v>
      </c>
      <c r="B401" s="41">
        <f>VLOOKUP(A401,'Table 3 Local Authorities'!$D$16:$H$379,5,FALSE)</f>
        <v>0.622</v>
      </c>
      <c r="C401" s="97">
        <f>VLOOKUP(A401,'Table 3 Local Authorities'!$D$16:$V$379,19,FALSE)</f>
        <v>0.63070000000000004</v>
      </c>
      <c r="D401" s="40">
        <f>VLOOKUP(A401,'Table 3 Local Authorities'!$D$16:$T$379,3,FALSE)</f>
        <v>488</v>
      </c>
      <c r="E401" s="40">
        <f>VLOOKUP(A401,'Table 3 Local Authorities'!$D$16:$T$379,17,FALSE)</f>
        <v>507</v>
      </c>
      <c r="G401" t="e">
        <v>#N/A</v>
      </c>
      <c r="O401" s="95"/>
      <c r="P401" s="95"/>
    </row>
    <row r="402" spans="1:16" x14ac:dyDescent="0.25">
      <c r="A402" s="40" t="s">
        <v>182</v>
      </c>
      <c r="B402" s="41">
        <f>VLOOKUP(A402,'Table 3 Local Authorities'!$D$16:$H$379,5,FALSE)</f>
        <v>0.70179999999999998</v>
      </c>
      <c r="C402" s="97">
        <f>VLOOKUP(A402,'Table 3 Local Authorities'!$D$16:$V$379,19,FALSE)</f>
        <v>0.69899999999999995</v>
      </c>
      <c r="D402" s="40">
        <f>VLOOKUP(A402,'Table 3 Local Authorities'!$D$16:$T$379,3,FALSE)</f>
        <v>495</v>
      </c>
      <c r="E402" s="40">
        <f>VLOOKUP(A402,'Table 3 Local Authorities'!$D$16:$T$379,17,FALSE)</f>
        <v>497</v>
      </c>
      <c r="G402" t="e">
        <v>#N/A</v>
      </c>
      <c r="O402" s="95"/>
      <c r="P402" s="95"/>
    </row>
    <row r="403" spans="1:16" x14ac:dyDescent="0.25">
      <c r="A403" s="40" t="s">
        <v>188</v>
      </c>
      <c r="B403" s="41">
        <f>VLOOKUP(A403,'Table 3 Local Authorities'!$D$16:$H$379,5,FALSE)</f>
        <v>0.66679999999999995</v>
      </c>
      <c r="C403" s="97">
        <f>VLOOKUP(A403,'Table 3 Local Authorities'!$D$16:$V$379,19,FALSE)</f>
        <v>0.60819999999999996</v>
      </c>
      <c r="D403" s="40">
        <f>VLOOKUP(A403,'Table 3 Local Authorities'!$D$16:$T$379,3,FALSE)</f>
        <v>501</v>
      </c>
      <c r="E403" s="40">
        <f>VLOOKUP(A403,'Table 3 Local Authorities'!$D$16:$T$379,17,FALSE)</f>
        <v>494</v>
      </c>
      <c r="G403" t="e">
        <v>#N/A</v>
      </c>
      <c r="O403" s="95"/>
      <c r="P403" s="95"/>
    </row>
    <row r="404" spans="1:16" x14ac:dyDescent="0.25">
      <c r="A404" s="40" t="s">
        <v>174</v>
      </c>
      <c r="B404" s="41">
        <f>VLOOKUP(A404,'Table 3 Local Authorities'!$D$16:$H$379,5,FALSE)</f>
        <v>0.68600000000000005</v>
      </c>
      <c r="C404" s="97">
        <f>VLOOKUP(A404,'Table 3 Local Authorities'!$D$16:$V$379,19,FALSE)</f>
        <v>0.6794</v>
      </c>
      <c r="D404" s="40">
        <f>VLOOKUP(A404,'Table 3 Local Authorities'!$D$16:$T$379,3,FALSE)</f>
        <v>506</v>
      </c>
      <c r="E404" s="40">
        <f>VLOOKUP(A404,'Table 3 Local Authorities'!$D$16:$T$379,17,FALSE)</f>
        <v>498</v>
      </c>
      <c r="G404" t="e">
        <v>#N/A</v>
      </c>
      <c r="O404" s="95"/>
      <c r="P404" s="95"/>
    </row>
    <row r="405" spans="1:16" x14ac:dyDescent="0.25">
      <c r="A405" s="40" t="s">
        <v>184</v>
      </c>
      <c r="B405" s="41">
        <f>VLOOKUP(A405,'Table 3 Local Authorities'!$D$16:$H$379,5,FALSE)</f>
        <v>0.65410000000000001</v>
      </c>
      <c r="C405" s="97">
        <f>VLOOKUP(A405,'Table 3 Local Authorities'!$D$16:$V$379,19,FALSE)</f>
        <v>0.60509999999999997</v>
      </c>
      <c r="D405" s="40">
        <f>VLOOKUP(A405,'Table 3 Local Authorities'!$D$16:$T$379,3,FALSE)</f>
        <v>523</v>
      </c>
      <c r="E405" s="40">
        <f>VLOOKUP(A405,'Table 3 Local Authorities'!$D$16:$T$379,17,FALSE)</f>
        <v>498</v>
      </c>
      <c r="G405" t="e">
        <v>#N/A</v>
      </c>
      <c r="O405" s="95"/>
      <c r="P405" s="95"/>
    </row>
    <row r="406" spans="1:16" x14ac:dyDescent="0.25">
      <c r="A406" s="40" t="s">
        <v>450</v>
      </c>
      <c r="B406" s="41">
        <f>VLOOKUP(A406,'Table 3 Local Authorities'!$D$16:$H$379,5,FALSE)</f>
        <v>0.5665</v>
      </c>
      <c r="C406" s="97">
        <f>VLOOKUP(A406,'Table 3 Local Authorities'!$D$16:$V$379,19,FALSE)</f>
        <v>0.57330000000000003</v>
      </c>
      <c r="D406" s="40">
        <f>VLOOKUP(A406,'Table 3 Local Authorities'!$D$16:$T$379,3,FALSE)</f>
        <v>993</v>
      </c>
      <c r="E406" s="40">
        <f>VLOOKUP(A406,'Table 3 Local Authorities'!$D$16:$T$379,17,FALSE)</f>
        <v>976</v>
      </c>
      <c r="G406" t="e">
        <v>#N/A</v>
      </c>
      <c r="O406" s="95"/>
      <c r="P406" s="95"/>
    </row>
    <row r="407" spans="1:16" x14ac:dyDescent="0.25">
      <c r="A407" s="40" t="s">
        <v>452</v>
      </c>
      <c r="B407" s="41">
        <f>VLOOKUP(A407,'Table 3 Local Authorities'!$D$16:$H$379,5,FALSE)</f>
        <v>0.62229999999999996</v>
      </c>
      <c r="C407" s="97">
        <f>VLOOKUP(A407,'Table 3 Local Authorities'!$D$16:$V$379,19,FALSE)</f>
        <v>0.61219999999999997</v>
      </c>
      <c r="D407" s="40">
        <f>VLOOKUP(A407,'Table 3 Local Authorities'!$D$16:$T$379,3,FALSE)</f>
        <v>1011</v>
      </c>
      <c r="E407" s="40">
        <f>VLOOKUP(A407,'Table 3 Local Authorities'!$D$16:$T$379,17,FALSE)</f>
        <v>960</v>
      </c>
      <c r="G407" t="e">
        <v>#N/A</v>
      </c>
      <c r="O407" s="95"/>
      <c r="P407" s="95"/>
    </row>
    <row r="408" spans="1:16" x14ac:dyDescent="0.25">
      <c r="A408" s="40" t="s">
        <v>454</v>
      </c>
      <c r="B408" s="41">
        <f>VLOOKUP(A408,'Table 3 Local Authorities'!$D$16:$H$379,5,FALSE)</f>
        <v>0.60560000000000003</v>
      </c>
      <c r="C408" s="97">
        <f>VLOOKUP(A408,'Table 3 Local Authorities'!$D$16:$V$379,19,FALSE)</f>
        <v>0.62180000000000002</v>
      </c>
      <c r="D408" s="40">
        <f>VLOOKUP(A408,'Table 3 Local Authorities'!$D$16:$T$379,3,FALSE)</f>
        <v>2008</v>
      </c>
      <c r="E408" s="40">
        <f>VLOOKUP(A408,'Table 3 Local Authorities'!$D$16:$T$379,17,FALSE)</f>
        <v>1996</v>
      </c>
      <c r="G408" t="e">
        <v>#N/A</v>
      </c>
      <c r="O408" s="95"/>
      <c r="P408" s="95"/>
    </row>
    <row r="409" spans="1:16" x14ac:dyDescent="0.25">
      <c r="A409" s="40" t="s">
        <v>456</v>
      </c>
      <c r="B409" s="41">
        <f>VLOOKUP(A409,'Table 3 Local Authorities'!$D$16:$H$379,5,FALSE)</f>
        <v>0.61609999999999998</v>
      </c>
      <c r="C409" s="97">
        <f>VLOOKUP(A409,'Table 3 Local Authorities'!$D$16:$V$379,19,FALSE)</f>
        <v>0.5756</v>
      </c>
      <c r="D409" s="40">
        <f>VLOOKUP(A409,'Table 3 Local Authorities'!$D$16:$T$379,3,FALSE)</f>
        <v>990</v>
      </c>
      <c r="E409" s="40">
        <f>VLOOKUP(A409,'Table 3 Local Authorities'!$D$16:$T$379,17,FALSE)</f>
        <v>1007</v>
      </c>
      <c r="G409" t="e">
        <v>#N/A</v>
      </c>
      <c r="O409" s="95"/>
      <c r="P409" s="95"/>
    </row>
    <row r="410" spans="1:16" x14ac:dyDescent="0.25">
      <c r="A410" s="40" t="s">
        <v>458</v>
      </c>
      <c r="B410" s="41">
        <f>VLOOKUP(A410,'Table 3 Local Authorities'!$D$16:$H$379,5,FALSE)</f>
        <v>0.53859999999999997</v>
      </c>
      <c r="C410" s="97">
        <f>VLOOKUP(A410,'Table 3 Local Authorities'!$D$16:$V$379,19,FALSE)</f>
        <v>0.58209999999999995</v>
      </c>
      <c r="D410" s="40">
        <f>VLOOKUP(A410,'Table 3 Local Authorities'!$D$16:$T$379,3,FALSE)</f>
        <v>1000</v>
      </c>
      <c r="E410" s="40">
        <f>VLOOKUP(A410,'Table 3 Local Authorities'!$D$16:$T$379,17,FALSE)</f>
        <v>985</v>
      </c>
      <c r="G410" t="e">
        <v>#N/A</v>
      </c>
      <c r="O410" s="95"/>
      <c r="P410" s="95"/>
    </row>
    <row r="411" spans="1:16" x14ac:dyDescent="0.25">
      <c r="A411" s="40" t="s">
        <v>460</v>
      </c>
      <c r="B411" s="41">
        <f>VLOOKUP(A411,'Table 3 Local Authorities'!$D$16:$H$379,5,FALSE)</f>
        <v>0.57520000000000004</v>
      </c>
      <c r="C411" s="97">
        <f>VLOOKUP(A411,'Table 3 Local Authorities'!$D$16:$V$379,19,FALSE)</f>
        <v>0.63290000000000002</v>
      </c>
      <c r="D411" s="40">
        <f>VLOOKUP(A411,'Table 3 Local Authorities'!$D$16:$T$379,3,FALSE)</f>
        <v>998</v>
      </c>
      <c r="E411" s="40">
        <f>VLOOKUP(A411,'Table 3 Local Authorities'!$D$16:$T$379,17,FALSE)</f>
        <v>995</v>
      </c>
      <c r="G411" t="e">
        <v>#N/A</v>
      </c>
      <c r="O411" s="95"/>
      <c r="P411" s="95"/>
    </row>
    <row r="412" spans="1:16" x14ac:dyDescent="0.25">
      <c r="A412" s="40" t="s">
        <v>462</v>
      </c>
      <c r="B412" s="41">
        <f>VLOOKUP(A412,'Table 3 Local Authorities'!$D$16:$H$379,5,FALSE)</f>
        <v>0.64810000000000001</v>
      </c>
      <c r="C412" s="97">
        <f>VLOOKUP(A412,'Table 3 Local Authorities'!$D$16:$V$379,19,FALSE)</f>
        <v>0.69379999999999997</v>
      </c>
      <c r="D412" s="40">
        <f>VLOOKUP(A412,'Table 3 Local Authorities'!$D$16:$T$379,3,FALSE)</f>
        <v>973</v>
      </c>
      <c r="E412" s="40">
        <f>VLOOKUP(A412,'Table 3 Local Authorities'!$D$16:$T$379,17,FALSE)</f>
        <v>998</v>
      </c>
      <c r="G412" t="e">
        <v>#N/A</v>
      </c>
      <c r="O412" s="95"/>
      <c r="P412" s="95"/>
    </row>
    <row r="413" spans="1:16" x14ac:dyDescent="0.25">
      <c r="A413" s="40" t="s">
        <v>464</v>
      </c>
      <c r="B413" s="41">
        <f>VLOOKUP(A413,'Table 3 Local Authorities'!$D$16:$H$379,5,FALSE)</f>
        <v>0.57789999999999997</v>
      </c>
      <c r="C413" s="97">
        <f>VLOOKUP(A413,'Table 3 Local Authorities'!$D$16:$V$379,19,FALSE)</f>
        <v>0.58950000000000002</v>
      </c>
      <c r="D413" s="40">
        <f>VLOOKUP(A413,'Table 3 Local Authorities'!$D$16:$T$379,3,FALSE)</f>
        <v>995</v>
      </c>
      <c r="E413" s="40">
        <f>VLOOKUP(A413,'Table 3 Local Authorities'!$D$16:$T$379,17,FALSE)</f>
        <v>988</v>
      </c>
      <c r="G413" t="e">
        <v>#N/A</v>
      </c>
      <c r="O413" s="95"/>
      <c r="P413" s="95"/>
    </row>
    <row r="414" spans="1:16" x14ac:dyDescent="0.25">
      <c r="A414" s="40" t="s">
        <v>466</v>
      </c>
      <c r="B414" s="41">
        <f>VLOOKUP(A414,'Table 3 Local Authorities'!$D$16:$H$379,5,FALSE)</f>
        <v>0.60160000000000002</v>
      </c>
      <c r="C414" s="97">
        <f>VLOOKUP(A414,'Table 3 Local Authorities'!$D$16:$V$379,19,FALSE)</f>
        <v>0.6462</v>
      </c>
      <c r="D414" s="40">
        <f>VLOOKUP(A414,'Table 3 Local Authorities'!$D$16:$T$379,3,FALSE)</f>
        <v>1010</v>
      </c>
      <c r="E414" s="40">
        <f>VLOOKUP(A414,'Table 3 Local Authorities'!$D$16:$T$379,17,FALSE)</f>
        <v>966</v>
      </c>
      <c r="G414" t="e">
        <v>#N/A</v>
      </c>
      <c r="O414" s="95"/>
      <c r="P414" s="95"/>
    </row>
    <row r="415" spans="1:16" x14ac:dyDescent="0.25">
      <c r="A415" s="40" t="s">
        <v>468</v>
      </c>
      <c r="B415" s="41">
        <f>VLOOKUP(A415,'Table 3 Local Authorities'!$D$16:$H$379,5,FALSE)</f>
        <v>0.57189999999999996</v>
      </c>
      <c r="C415" s="97">
        <f>VLOOKUP(A415,'Table 3 Local Authorities'!$D$16:$V$379,19,FALSE)</f>
        <v>0.5887</v>
      </c>
      <c r="D415" s="40">
        <f>VLOOKUP(A415,'Table 3 Local Authorities'!$D$16:$T$379,3,FALSE)</f>
        <v>1069</v>
      </c>
      <c r="E415" s="40">
        <f>VLOOKUP(A415,'Table 3 Local Authorities'!$D$16:$T$379,17,FALSE)</f>
        <v>965</v>
      </c>
      <c r="G415" t="e">
        <v>#N/A</v>
      </c>
      <c r="O415" s="95"/>
      <c r="P415" s="95"/>
    </row>
    <row r="416" spans="1:16" x14ac:dyDescent="0.25">
      <c r="A416" s="40" t="s">
        <v>470</v>
      </c>
      <c r="B416" s="41">
        <f>VLOOKUP(A416,'Table 3 Local Authorities'!$D$16:$H$379,5,FALSE)</f>
        <v>0.56030000000000002</v>
      </c>
      <c r="C416" s="97">
        <f>VLOOKUP(A416,'Table 3 Local Authorities'!$D$16:$V$379,19,FALSE)</f>
        <v>0.54279999999999995</v>
      </c>
      <c r="D416" s="40">
        <f>VLOOKUP(A416,'Table 3 Local Authorities'!$D$16:$T$379,3,FALSE)</f>
        <v>505</v>
      </c>
      <c r="E416" s="40">
        <f>VLOOKUP(A416,'Table 3 Local Authorities'!$D$16:$T$379,17,FALSE)</f>
        <v>497</v>
      </c>
      <c r="G416" t="e">
        <v>#N/A</v>
      </c>
      <c r="O416" s="95"/>
      <c r="P416" s="95"/>
    </row>
    <row r="417" spans="1:16" x14ac:dyDescent="0.25">
      <c r="A417" s="40" t="s">
        <v>472</v>
      </c>
      <c r="B417" s="41">
        <f>VLOOKUP(A417,'Table 3 Local Authorities'!$D$16:$H$379,5,FALSE)</f>
        <v>0.61799999999999999</v>
      </c>
      <c r="C417" s="97">
        <f>VLOOKUP(A417,'Table 3 Local Authorities'!$D$16:$V$379,19,FALSE)</f>
        <v>0.60509999999999997</v>
      </c>
      <c r="D417" s="40">
        <f>VLOOKUP(A417,'Table 3 Local Authorities'!$D$16:$T$379,3,FALSE)</f>
        <v>2009</v>
      </c>
      <c r="E417" s="40">
        <f>VLOOKUP(A417,'Table 3 Local Authorities'!$D$16:$T$379,17,FALSE)</f>
        <v>1986</v>
      </c>
      <c r="G417" t="e">
        <v>#N/A</v>
      </c>
      <c r="O417" s="95"/>
      <c r="P417" s="95"/>
    </row>
    <row r="418" spans="1:16" x14ac:dyDescent="0.25">
      <c r="A418" s="40" t="s">
        <v>474</v>
      </c>
      <c r="B418" s="41">
        <f>VLOOKUP(A418,'Table 3 Local Authorities'!$D$16:$H$379,5,FALSE)</f>
        <v>0.61419999999999997</v>
      </c>
      <c r="C418" s="97">
        <f>VLOOKUP(A418,'Table 3 Local Authorities'!$D$16:$V$379,19,FALSE)</f>
        <v>0.53839999999999999</v>
      </c>
      <c r="D418" s="40">
        <f>VLOOKUP(A418,'Table 3 Local Authorities'!$D$16:$T$379,3,FALSE)</f>
        <v>510</v>
      </c>
      <c r="E418" s="40">
        <f>VLOOKUP(A418,'Table 3 Local Authorities'!$D$16:$T$379,17,FALSE)</f>
        <v>497</v>
      </c>
      <c r="G418" t="e">
        <v>#N/A</v>
      </c>
      <c r="O418" s="95"/>
      <c r="P418" s="95"/>
    </row>
    <row r="419" spans="1:16" x14ac:dyDescent="0.25">
      <c r="A419" s="40" t="s">
        <v>476</v>
      </c>
      <c r="B419" s="41">
        <f>VLOOKUP(A419,'Table 3 Local Authorities'!$D$16:$H$379,5,FALSE)</f>
        <v>0.64529999999999998</v>
      </c>
      <c r="C419" s="97">
        <f>VLOOKUP(A419,'Table 3 Local Authorities'!$D$16:$V$379,19,FALSE)</f>
        <v>0.56920000000000004</v>
      </c>
      <c r="D419" s="40">
        <f>VLOOKUP(A419,'Table 3 Local Authorities'!$D$16:$T$379,3,FALSE)</f>
        <v>513</v>
      </c>
      <c r="E419" s="40">
        <f>VLOOKUP(A419,'Table 3 Local Authorities'!$D$16:$T$379,17,FALSE)</f>
        <v>499</v>
      </c>
      <c r="G419" t="e">
        <v>#N/A</v>
      </c>
      <c r="O419" s="95"/>
      <c r="P419" s="95"/>
    </row>
    <row r="420" spans="1:16" x14ac:dyDescent="0.25">
      <c r="A420" s="40" t="s">
        <v>478</v>
      </c>
      <c r="B420" s="41">
        <f>VLOOKUP(A420,'Table 3 Local Authorities'!$D$16:$H$379,5,FALSE)</f>
        <v>0.60919999999999996</v>
      </c>
      <c r="C420" s="97">
        <f>VLOOKUP(A420,'Table 3 Local Authorities'!$D$16:$V$379,19,FALSE)</f>
        <v>0.61439999999999995</v>
      </c>
      <c r="D420" s="40">
        <f>VLOOKUP(A420,'Table 3 Local Authorities'!$D$16:$T$379,3,FALSE)</f>
        <v>530</v>
      </c>
      <c r="E420" s="40">
        <f>VLOOKUP(A420,'Table 3 Local Authorities'!$D$16:$T$379,17,FALSE)</f>
        <v>507</v>
      </c>
      <c r="G420" t="e">
        <v>#N/A</v>
      </c>
      <c r="O420" s="95"/>
      <c r="P420" s="95"/>
    </row>
    <row r="421" spans="1:16" x14ac:dyDescent="0.25">
      <c r="A421" s="40" t="s">
        <v>801</v>
      </c>
      <c r="B421" s="41">
        <f>VLOOKUP(A421,'Table 3 Local Authorities'!$D$16:$H$379,5,FALSE)</f>
        <v>0.56220000000000003</v>
      </c>
      <c r="C421" s="97">
        <f>VLOOKUP(A421,'Table 3 Local Authorities'!$D$16:$V$379,19,FALSE)</f>
        <v>0.57110000000000005</v>
      </c>
      <c r="D421" s="40">
        <f>VLOOKUP(A421,'Table 3 Local Authorities'!$D$16:$T$379,3,FALSE)</f>
        <v>516</v>
      </c>
      <c r="E421" s="40">
        <f>VLOOKUP(A421,'Table 3 Local Authorities'!$D$16:$T$379,17,FALSE)</f>
        <v>513</v>
      </c>
      <c r="G421" t="e">
        <v>#N/A</v>
      </c>
      <c r="O421" s="95"/>
      <c r="P421" s="95"/>
    </row>
    <row r="422" spans="1:16" x14ac:dyDescent="0.25">
      <c r="A422" s="40" t="s">
        <v>803</v>
      </c>
      <c r="B422" s="41">
        <f>VLOOKUP(A422,'Table 3 Local Authorities'!$D$16:$H$379,5,FALSE)</f>
        <v>0.52869999999999995</v>
      </c>
      <c r="C422" s="97">
        <f>VLOOKUP(A422,'Table 3 Local Authorities'!$D$16:$V$379,19,FALSE)</f>
        <v>0.59909999999999997</v>
      </c>
      <c r="D422" s="40">
        <f>VLOOKUP(A422,'Table 3 Local Authorities'!$D$16:$T$379,3,FALSE)</f>
        <v>487</v>
      </c>
      <c r="E422" s="40">
        <f>VLOOKUP(A422,'Table 3 Local Authorities'!$D$16:$T$379,17,FALSE)</f>
        <v>491</v>
      </c>
      <c r="G422" t="e">
        <v>#N/A</v>
      </c>
      <c r="O422" s="95"/>
      <c r="P422" s="95"/>
    </row>
    <row r="423" spans="1:16" x14ac:dyDescent="0.25">
      <c r="A423" s="40" t="s">
        <v>805</v>
      </c>
      <c r="B423" s="41">
        <f>VLOOKUP(A423,'Table 3 Local Authorities'!$D$16:$H$379,5,FALSE)</f>
        <v>0.60060000000000002</v>
      </c>
      <c r="C423" s="97">
        <f>VLOOKUP(A423,'Table 3 Local Authorities'!$D$16:$V$379,19,FALSE)</f>
        <v>0.51290000000000002</v>
      </c>
      <c r="D423" s="40">
        <f>VLOOKUP(A423,'Table 3 Local Authorities'!$D$16:$T$379,3,FALSE)</f>
        <v>489</v>
      </c>
      <c r="E423" s="40">
        <f>VLOOKUP(A423,'Table 3 Local Authorities'!$D$16:$T$379,17,FALSE)</f>
        <v>494</v>
      </c>
      <c r="G423" t="e">
        <v>#N/A</v>
      </c>
      <c r="O423" s="95"/>
      <c r="P423" s="95"/>
    </row>
    <row r="424" spans="1:16" x14ac:dyDescent="0.25">
      <c r="A424" s="40" t="s">
        <v>807</v>
      </c>
      <c r="B424" s="41">
        <f>VLOOKUP(A424,'Table 3 Local Authorities'!$D$16:$H$379,5,FALSE)</f>
        <v>0.64410000000000001</v>
      </c>
      <c r="C424" s="97">
        <f>VLOOKUP(A424,'Table 3 Local Authorities'!$D$16:$V$379,19,FALSE)</f>
        <v>0.60519999999999996</v>
      </c>
      <c r="D424" s="40">
        <f>VLOOKUP(A424,'Table 3 Local Authorities'!$D$16:$T$379,3,FALSE)</f>
        <v>2033</v>
      </c>
      <c r="E424" s="40">
        <f>VLOOKUP(A424,'Table 3 Local Authorities'!$D$16:$T$379,17,FALSE)</f>
        <v>1975</v>
      </c>
      <c r="G424" t="e">
        <v>#N/A</v>
      </c>
      <c r="O424" s="95"/>
      <c r="P424" s="95"/>
    </row>
    <row r="425" spans="1:16" x14ac:dyDescent="0.25">
      <c r="A425" s="40" t="s">
        <v>388</v>
      </c>
      <c r="B425" s="41">
        <f>VLOOKUP(A425,'Table 3 Local Authorities'!$D$16:$H$379,5,FALSE)</f>
        <v>0.65959999999999996</v>
      </c>
      <c r="C425" s="97">
        <f>VLOOKUP(A425,'Table 3 Local Authorities'!$D$16:$V$379,19,FALSE)</f>
        <v>0.62860000000000005</v>
      </c>
      <c r="D425" s="40">
        <f>VLOOKUP(A425,'Table 3 Local Authorities'!$D$16:$T$379,3,FALSE)</f>
        <v>2034</v>
      </c>
      <c r="E425" s="40">
        <f>VLOOKUP(A425,'Table 3 Local Authorities'!$D$16:$T$379,17,FALSE)</f>
        <v>1934</v>
      </c>
      <c r="G425" t="e">
        <v>#N/A</v>
      </c>
      <c r="O425" s="95"/>
      <c r="P425" s="95"/>
    </row>
    <row r="426" spans="1:16" x14ac:dyDescent="0.25">
      <c r="A426" s="40" t="s">
        <v>390</v>
      </c>
      <c r="B426" s="41">
        <f>VLOOKUP(A426,'Table 3 Local Authorities'!$D$16:$H$379,5,FALSE)</f>
        <v>0.65169999999999995</v>
      </c>
      <c r="C426" s="97">
        <f>VLOOKUP(A426,'Table 3 Local Authorities'!$D$16:$V$379,19,FALSE)</f>
        <v>0.59289999999999998</v>
      </c>
      <c r="D426" s="40">
        <f>VLOOKUP(A426,'Table 3 Local Authorities'!$D$16:$T$379,3,FALSE)</f>
        <v>500</v>
      </c>
      <c r="E426" s="40">
        <f>VLOOKUP(A426,'Table 3 Local Authorities'!$D$16:$T$379,17,FALSE)</f>
        <v>485</v>
      </c>
      <c r="G426" t="e">
        <v>#N/A</v>
      </c>
      <c r="O426" s="95"/>
      <c r="P426" s="95"/>
    </row>
    <row r="427" spans="1:16" x14ac:dyDescent="0.25">
      <c r="A427" s="40" t="s">
        <v>392</v>
      </c>
      <c r="B427" s="41">
        <f>VLOOKUP(A427,'Table 3 Local Authorities'!$D$16:$H$379,5,FALSE)</f>
        <v>0.51929999999999998</v>
      </c>
      <c r="C427" s="97">
        <f>VLOOKUP(A427,'Table 3 Local Authorities'!$D$16:$V$379,19,FALSE)</f>
        <v>0.5786</v>
      </c>
      <c r="D427" s="40">
        <f>VLOOKUP(A427,'Table 3 Local Authorities'!$D$16:$T$379,3,FALSE)</f>
        <v>493</v>
      </c>
      <c r="E427" s="40">
        <f>VLOOKUP(A427,'Table 3 Local Authorities'!$D$16:$T$379,17,FALSE)</f>
        <v>496</v>
      </c>
      <c r="G427" t="e">
        <v>#N/A</v>
      </c>
      <c r="O427" s="95"/>
      <c r="P427" s="95"/>
    </row>
    <row r="428" spans="1:16" x14ac:dyDescent="0.25">
      <c r="A428" s="40" t="s">
        <v>394</v>
      </c>
      <c r="B428" s="41">
        <f>VLOOKUP(A428,'Table 3 Local Authorities'!$D$16:$H$379,5,FALSE)</f>
        <v>0.57740000000000002</v>
      </c>
      <c r="C428" s="97">
        <f>VLOOKUP(A428,'Table 3 Local Authorities'!$D$16:$V$379,19,FALSE)</f>
        <v>0.58340000000000003</v>
      </c>
      <c r="D428" s="40">
        <f>VLOOKUP(A428,'Table 3 Local Authorities'!$D$16:$T$379,3,FALSE)</f>
        <v>1035</v>
      </c>
      <c r="E428" s="40">
        <f>VLOOKUP(A428,'Table 3 Local Authorities'!$D$16:$T$379,17,FALSE)</f>
        <v>1001</v>
      </c>
      <c r="G428" t="e">
        <v>#N/A</v>
      </c>
      <c r="O428" s="95"/>
      <c r="P428" s="95"/>
    </row>
    <row r="429" spans="1:16" x14ac:dyDescent="0.25">
      <c r="A429" s="40" t="s">
        <v>761</v>
      </c>
      <c r="B429" s="41">
        <f>VLOOKUP(A429,'Table 3 Local Authorities'!$D$16:$H$379,5,FALSE)</f>
        <v>0.58740000000000003</v>
      </c>
      <c r="C429" s="97">
        <f>VLOOKUP(A429,'Table 3 Local Authorities'!$D$16:$V$379,19,FALSE)</f>
        <v>0.59040000000000004</v>
      </c>
      <c r="D429" s="40">
        <f>VLOOKUP(A429,'Table 3 Local Authorities'!$D$16:$T$379,3,FALSE)</f>
        <v>1978</v>
      </c>
      <c r="E429" s="40">
        <f>VLOOKUP(A429,'Table 3 Local Authorities'!$D$16:$T$379,17,FALSE)</f>
        <v>1973</v>
      </c>
      <c r="G429" t="e">
        <v>#N/A</v>
      </c>
      <c r="O429" s="95"/>
      <c r="P429" s="95"/>
    </row>
    <row r="430" spans="1:16" x14ac:dyDescent="0.25">
      <c r="A430" s="40" t="s">
        <v>763</v>
      </c>
      <c r="B430" s="41">
        <f>VLOOKUP(A430,'Table 3 Local Authorities'!$D$16:$H$379,5,FALSE)</f>
        <v>0.57869999999999999</v>
      </c>
      <c r="C430" s="97">
        <f>VLOOKUP(A430,'Table 3 Local Authorities'!$D$16:$V$379,19,FALSE)</f>
        <v>0.55479999999999996</v>
      </c>
      <c r="D430" s="40">
        <f>VLOOKUP(A430,'Table 3 Local Authorities'!$D$16:$T$379,3,FALSE)</f>
        <v>963</v>
      </c>
      <c r="E430" s="40">
        <f>VLOOKUP(A430,'Table 3 Local Authorities'!$D$16:$T$379,17,FALSE)</f>
        <v>988</v>
      </c>
      <c r="G430" t="e">
        <v>#N/A</v>
      </c>
      <c r="O430" s="95"/>
      <c r="P430" s="95"/>
    </row>
    <row r="431" spans="1:16" x14ac:dyDescent="0.25">
      <c r="A431" s="40" t="s">
        <v>765</v>
      </c>
      <c r="B431" s="41">
        <f>VLOOKUP(A431,'Table 3 Local Authorities'!$D$16:$H$379,5,FALSE)</f>
        <v>0.58450000000000002</v>
      </c>
      <c r="C431" s="97">
        <f>VLOOKUP(A431,'Table 3 Local Authorities'!$D$16:$V$379,19,FALSE)</f>
        <v>0.53069999999999995</v>
      </c>
      <c r="D431" s="40">
        <f>VLOOKUP(A431,'Table 3 Local Authorities'!$D$16:$T$379,3,FALSE)</f>
        <v>986</v>
      </c>
      <c r="E431" s="40">
        <f>VLOOKUP(A431,'Table 3 Local Authorities'!$D$16:$T$379,17,FALSE)</f>
        <v>990</v>
      </c>
      <c r="G431" t="e">
        <v>#N/A</v>
      </c>
      <c r="O431" s="95"/>
      <c r="P431" s="95"/>
    </row>
    <row r="432" spans="1:16" x14ac:dyDescent="0.25">
      <c r="A432" s="40" t="s">
        <v>767</v>
      </c>
      <c r="B432" s="41">
        <f>VLOOKUP(A432,'Table 3 Local Authorities'!$D$16:$H$379,5,FALSE)</f>
        <v>0.52359999999999995</v>
      </c>
      <c r="C432" s="97">
        <f>VLOOKUP(A432,'Table 3 Local Authorities'!$D$16:$V$379,19,FALSE)</f>
        <v>0.50790000000000002</v>
      </c>
      <c r="D432" s="40">
        <f>VLOOKUP(A432,'Table 3 Local Authorities'!$D$16:$T$379,3,FALSE)</f>
        <v>965</v>
      </c>
      <c r="E432" s="40">
        <f>VLOOKUP(A432,'Table 3 Local Authorities'!$D$16:$T$379,17,FALSE)</f>
        <v>966</v>
      </c>
      <c r="G432" t="e">
        <v>#N/A</v>
      </c>
      <c r="O432" s="95"/>
      <c r="P432" s="95"/>
    </row>
    <row r="433" spans="1:16" x14ac:dyDescent="0.25">
      <c r="A433" s="40" t="s">
        <v>769</v>
      </c>
      <c r="B433" s="41">
        <f>VLOOKUP(A433,'Table 3 Local Authorities'!$D$16:$H$379,5,FALSE)</f>
        <v>0.5776</v>
      </c>
      <c r="C433" s="97">
        <f>VLOOKUP(A433,'Table 3 Local Authorities'!$D$16:$V$379,19,FALSE)</f>
        <v>0.57599999999999996</v>
      </c>
      <c r="D433" s="40">
        <f>VLOOKUP(A433,'Table 3 Local Authorities'!$D$16:$T$379,3,FALSE)</f>
        <v>488</v>
      </c>
      <c r="E433" s="40">
        <f>VLOOKUP(A433,'Table 3 Local Authorities'!$D$16:$T$379,17,FALSE)</f>
        <v>500</v>
      </c>
      <c r="G433" t="e">
        <v>#N/A</v>
      </c>
      <c r="O433" s="95"/>
      <c r="P433" s="95"/>
    </row>
    <row r="434" spans="1:16" x14ac:dyDescent="0.25">
      <c r="A434" s="40" t="s">
        <v>771</v>
      </c>
      <c r="B434" s="41">
        <f>VLOOKUP(A434,'Table 3 Local Authorities'!$D$16:$H$379,5,FALSE)</f>
        <v>0.5625</v>
      </c>
      <c r="C434" s="97">
        <f>VLOOKUP(A434,'Table 3 Local Authorities'!$D$16:$V$379,19,FALSE)</f>
        <v>0.54379999999999995</v>
      </c>
      <c r="D434" s="40">
        <f>VLOOKUP(A434,'Table 3 Local Authorities'!$D$16:$T$379,3,FALSE)</f>
        <v>1012</v>
      </c>
      <c r="E434" s="40">
        <f>VLOOKUP(A434,'Table 3 Local Authorities'!$D$16:$T$379,17,FALSE)</f>
        <v>947</v>
      </c>
      <c r="G434" t="e">
        <v>#N/A</v>
      </c>
      <c r="O434" s="95"/>
      <c r="P434" s="95"/>
    </row>
    <row r="435" spans="1:16" x14ac:dyDescent="0.25">
      <c r="A435" s="40" t="s">
        <v>773</v>
      </c>
      <c r="B435" s="41">
        <f>VLOOKUP(A435,'Table 3 Local Authorities'!$D$16:$H$379,5,FALSE)</f>
        <v>0.54510000000000003</v>
      </c>
      <c r="C435" s="97">
        <f>VLOOKUP(A435,'Table 3 Local Authorities'!$D$16:$V$379,19,FALSE)</f>
        <v>0.54290000000000005</v>
      </c>
      <c r="D435" s="40">
        <f>VLOOKUP(A435,'Table 3 Local Authorities'!$D$16:$T$379,3,FALSE)</f>
        <v>975</v>
      </c>
      <c r="E435" s="40">
        <f>VLOOKUP(A435,'Table 3 Local Authorities'!$D$16:$T$379,17,FALSE)</f>
        <v>995</v>
      </c>
      <c r="G435" t="e">
        <v>#N/A</v>
      </c>
      <c r="O435" s="95"/>
      <c r="P435" s="95"/>
    </row>
    <row r="436" spans="1:16" x14ac:dyDescent="0.25">
      <c r="A436" s="40" t="s">
        <v>809</v>
      </c>
      <c r="B436" s="41">
        <f>VLOOKUP(A436,'Table 3 Local Authorities'!$D$16:$H$379,5,FALSE)</f>
        <v>0.57550000000000001</v>
      </c>
      <c r="C436" s="97">
        <f>VLOOKUP(A436,'Table 3 Local Authorities'!$D$16:$V$379,19,FALSE)</f>
        <v>0.59699999999999998</v>
      </c>
      <c r="D436" s="40">
        <f>VLOOKUP(A436,'Table 3 Local Authorities'!$D$16:$T$379,3,FALSE)</f>
        <v>1044</v>
      </c>
      <c r="E436" s="40">
        <f>VLOOKUP(A436,'Table 3 Local Authorities'!$D$16:$T$379,17,FALSE)</f>
        <v>1010</v>
      </c>
      <c r="G436" t="e">
        <v>#N/A</v>
      </c>
      <c r="O436" s="95"/>
      <c r="P436" s="95"/>
    </row>
    <row r="437" spans="1:16" x14ac:dyDescent="0.25">
      <c r="A437" s="40" t="s">
        <v>811</v>
      </c>
      <c r="B437" s="41">
        <f>VLOOKUP(A437,'Table 3 Local Authorities'!$D$16:$H$379,5,FALSE)</f>
        <v>0.61080000000000001</v>
      </c>
      <c r="C437" s="97">
        <f>VLOOKUP(A437,'Table 3 Local Authorities'!$D$16:$V$379,19,FALSE)</f>
        <v>0.59709999999999996</v>
      </c>
      <c r="D437" s="40">
        <f>VLOOKUP(A437,'Table 3 Local Authorities'!$D$16:$T$379,3,FALSE)</f>
        <v>514</v>
      </c>
      <c r="E437" s="40">
        <f>VLOOKUP(A437,'Table 3 Local Authorities'!$D$16:$T$379,17,FALSE)</f>
        <v>504</v>
      </c>
      <c r="G437" t="e">
        <v>#N/A</v>
      </c>
      <c r="O437" s="95"/>
      <c r="P437" s="95"/>
    </row>
    <row r="438" spans="1:16" x14ac:dyDescent="0.25">
      <c r="A438" s="40" t="s">
        <v>813</v>
      </c>
      <c r="B438" s="41">
        <f>VLOOKUP(A438,'Table 3 Local Authorities'!$D$16:$H$379,5,FALSE)</f>
        <v>0.61770000000000003</v>
      </c>
      <c r="C438" s="97">
        <f>VLOOKUP(A438,'Table 3 Local Authorities'!$D$16:$V$379,19,FALSE)</f>
        <v>0.57389999999999997</v>
      </c>
      <c r="D438" s="40">
        <f>VLOOKUP(A438,'Table 3 Local Authorities'!$D$16:$T$379,3,FALSE)</f>
        <v>987</v>
      </c>
      <c r="E438" s="40">
        <f>VLOOKUP(A438,'Table 3 Local Authorities'!$D$16:$T$379,17,FALSE)</f>
        <v>980</v>
      </c>
      <c r="G438" t="e">
        <v>#N/A</v>
      </c>
      <c r="O438" s="95"/>
      <c r="P438" s="95"/>
    </row>
    <row r="439" spans="1:16" x14ac:dyDescent="0.25">
      <c r="A439" s="40" t="s">
        <v>815</v>
      </c>
      <c r="B439" s="41">
        <f>VLOOKUP(A439,'Table 3 Local Authorities'!$D$16:$H$379,5,FALSE)</f>
        <v>0.60440000000000005</v>
      </c>
      <c r="C439" s="97">
        <f>VLOOKUP(A439,'Table 3 Local Authorities'!$D$16:$V$379,19,FALSE)</f>
        <v>0.63119999999999998</v>
      </c>
      <c r="D439" s="40">
        <f>VLOOKUP(A439,'Table 3 Local Authorities'!$D$16:$T$379,3,FALSE)</f>
        <v>2012</v>
      </c>
      <c r="E439" s="40">
        <f>VLOOKUP(A439,'Table 3 Local Authorities'!$D$16:$T$379,17,FALSE)</f>
        <v>1978</v>
      </c>
      <c r="G439" t="e">
        <v>#N/A</v>
      </c>
      <c r="O439" s="95"/>
      <c r="P439" s="95"/>
    </row>
    <row r="440" spans="1:16" x14ac:dyDescent="0.25">
      <c r="A440" s="40" t="s">
        <v>817</v>
      </c>
      <c r="B440" s="41">
        <f>VLOOKUP(A440,'Table 3 Local Authorities'!$D$16:$H$379,5,FALSE)</f>
        <v>0.58230000000000004</v>
      </c>
      <c r="C440" s="97">
        <f>VLOOKUP(A440,'Table 3 Local Authorities'!$D$16:$V$379,19,FALSE)</f>
        <v>0.57599999999999996</v>
      </c>
      <c r="D440" s="40">
        <f>VLOOKUP(A440,'Table 3 Local Authorities'!$D$16:$T$379,3,FALSE)</f>
        <v>995</v>
      </c>
      <c r="E440" s="40">
        <f>VLOOKUP(A440,'Table 3 Local Authorities'!$D$16:$T$379,17,FALSE)</f>
        <v>976</v>
      </c>
      <c r="G440" t="e">
        <v>#N/A</v>
      </c>
      <c r="O440" s="95"/>
      <c r="P440" s="95"/>
    </row>
    <row r="441" spans="1:16" x14ac:dyDescent="0.25">
      <c r="A441" s="40" t="s">
        <v>396</v>
      </c>
      <c r="B441" s="41">
        <f>VLOOKUP(A441,'Table 3 Local Authorities'!$D$16:$H$379,5,FALSE)</f>
        <v>0.59219999999999995</v>
      </c>
      <c r="C441" s="97">
        <f>VLOOKUP(A441,'Table 3 Local Authorities'!$D$16:$V$379,19,FALSE)</f>
        <v>0.58799999999999997</v>
      </c>
      <c r="D441" s="40">
        <f>VLOOKUP(A441,'Table 3 Local Authorities'!$D$16:$T$379,3,FALSE)</f>
        <v>501</v>
      </c>
      <c r="E441" s="40">
        <f>VLOOKUP(A441,'Table 3 Local Authorities'!$D$16:$T$379,17,FALSE)</f>
        <v>523</v>
      </c>
      <c r="G441" t="e">
        <v>#N/A</v>
      </c>
      <c r="O441" s="95"/>
      <c r="P441" s="95"/>
    </row>
    <row r="442" spans="1:16" x14ac:dyDescent="0.25">
      <c r="A442" s="40" t="s">
        <v>308</v>
      </c>
      <c r="B442" s="41">
        <f>VLOOKUP(A442,'Table 3 Local Authorities'!$D$16:$H$379,5,FALSE)</f>
        <v>0.69450000000000001</v>
      </c>
      <c r="C442" s="97">
        <f>VLOOKUP(A442,'Table 3 Local Authorities'!$D$16:$V$379,19,FALSE)</f>
        <v>0.68430000000000002</v>
      </c>
      <c r="D442" s="40">
        <f>VLOOKUP(A442,'Table 3 Local Authorities'!$D$16:$T$379,3,FALSE)</f>
        <v>267</v>
      </c>
      <c r="E442" s="40">
        <f>VLOOKUP(A442,'Table 3 Local Authorities'!$D$16:$T$379,17,FALSE)</f>
        <v>249</v>
      </c>
      <c r="G442" t="e">
        <v>#N/A</v>
      </c>
      <c r="O442" s="95"/>
      <c r="P442" s="95"/>
    </row>
    <row r="443" spans="1:16" x14ac:dyDescent="0.25">
      <c r="A443" s="40" t="s">
        <v>310</v>
      </c>
      <c r="B443" s="41">
        <f>VLOOKUP(A443,'Table 3 Local Authorities'!$D$16:$H$379,5,FALSE)</f>
        <v>0.5454</v>
      </c>
      <c r="C443" s="97">
        <f>VLOOKUP(A443,'Table 3 Local Authorities'!$D$16:$V$379,19,FALSE)</f>
        <v>0.49230000000000002</v>
      </c>
      <c r="D443" s="40">
        <f>VLOOKUP(A443,'Table 3 Local Authorities'!$D$16:$T$379,3,FALSE)</f>
        <v>1020</v>
      </c>
      <c r="E443" s="40">
        <f>VLOOKUP(A443,'Table 3 Local Authorities'!$D$16:$T$379,17,FALSE)</f>
        <v>958</v>
      </c>
      <c r="G443" t="e">
        <v>#N/A</v>
      </c>
      <c r="O443" s="95"/>
      <c r="P443" s="95"/>
    </row>
    <row r="444" spans="1:16" x14ac:dyDescent="0.25">
      <c r="A444" s="40" t="s">
        <v>312</v>
      </c>
      <c r="B444" s="41">
        <f>VLOOKUP(A444,'Table 3 Local Authorities'!$D$16:$H$379,5,FALSE)</f>
        <v>0.5716</v>
      </c>
      <c r="C444" s="97">
        <f>VLOOKUP(A444,'Table 3 Local Authorities'!$D$16:$V$379,19,FALSE)</f>
        <v>0.56779999999999997</v>
      </c>
      <c r="D444" s="40">
        <f>VLOOKUP(A444,'Table 3 Local Authorities'!$D$16:$T$379,3,FALSE)</f>
        <v>995</v>
      </c>
      <c r="E444" s="40">
        <f>VLOOKUP(A444,'Table 3 Local Authorities'!$D$16:$T$379,17,FALSE)</f>
        <v>997</v>
      </c>
      <c r="G444" t="e">
        <v>#N/A</v>
      </c>
      <c r="O444" s="95"/>
      <c r="P444" s="95"/>
    </row>
    <row r="445" spans="1:16" x14ac:dyDescent="0.25">
      <c r="A445" s="40" t="s">
        <v>314</v>
      </c>
      <c r="B445" s="41">
        <f>VLOOKUP(A445,'Table 3 Local Authorities'!$D$16:$H$379,5,FALSE)</f>
        <v>0.64039999999999997</v>
      </c>
      <c r="C445" s="97">
        <f>VLOOKUP(A445,'Table 3 Local Authorities'!$D$16:$V$379,19,FALSE)</f>
        <v>0.56720000000000004</v>
      </c>
      <c r="D445" s="40">
        <f>VLOOKUP(A445,'Table 3 Local Authorities'!$D$16:$T$379,3,FALSE)</f>
        <v>511</v>
      </c>
      <c r="E445" s="40">
        <f>VLOOKUP(A445,'Table 3 Local Authorities'!$D$16:$T$379,17,FALSE)</f>
        <v>498</v>
      </c>
      <c r="G445" t="e">
        <v>#N/A</v>
      </c>
      <c r="O445" s="95"/>
      <c r="P445" s="95"/>
    </row>
    <row r="446" spans="1:16" x14ac:dyDescent="0.25">
      <c r="A446" s="40" t="s">
        <v>316</v>
      </c>
      <c r="B446" s="41">
        <f>VLOOKUP(A446,'Table 3 Local Authorities'!$D$16:$H$379,5,FALSE)</f>
        <v>0.54339999999999999</v>
      </c>
      <c r="C446" s="97">
        <f>VLOOKUP(A446,'Table 3 Local Authorities'!$D$16:$V$379,19,FALSE)</f>
        <v>0.55859999999999999</v>
      </c>
      <c r="D446" s="40">
        <f>VLOOKUP(A446,'Table 3 Local Authorities'!$D$16:$T$379,3,FALSE)</f>
        <v>498</v>
      </c>
      <c r="E446" s="40">
        <f>VLOOKUP(A446,'Table 3 Local Authorities'!$D$16:$T$379,17,FALSE)</f>
        <v>489</v>
      </c>
      <c r="G446" t="e">
        <v>#N/A</v>
      </c>
      <c r="O446" s="95"/>
      <c r="P446" s="95"/>
    </row>
    <row r="447" spans="1:16" x14ac:dyDescent="0.25">
      <c r="A447" s="40" t="s">
        <v>318</v>
      </c>
      <c r="B447" s="41">
        <f>VLOOKUP(A447,'Table 3 Local Authorities'!$D$16:$H$379,5,FALSE)</f>
        <v>0.67090000000000005</v>
      </c>
      <c r="C447" s="97">
        <f>VLOOKUP(A447,'Table 3 Local Authorities'!$D$16:$V$379,19,FALSE)</f>
        <v>0.69020000000000004</v>
      </c>
      <c r="D447" s="40">
        <f>VLOOKUP(A447,'Table 3 Local Authorities'!$D$16:$T$379,3,FALSE)</f>
        <v>510</v>
      </c>
      <c r="E447" s="40">
        <f>VLOOKUP(A447,'Table 3 Local Authorities'!$D$16:$T$379,17,FALSE)</f>
        <v>492</v>
      </c>
      <c r="G447" t="e">
        <v>#N/A</v>
      </c>
      <c r="O447" s="95"/>
      <c r="P447" s="95"/>
    </row>
    <row r="448" spans="1:16" x14ac:dyDescent="0.25">
      <c r="A448" s="40" t="s">
        <v>320</v>
      </c>
      <c r="B448" s="41">
        <f>VLOOKUP(A448,'Table 3 Local Authorities'!$D$16:$H$379,5,FALSE)</f>
        <v>0.67669999999999997</v>
      </c>
      <c r="C448" s="97">
        <f>VLOOKUP(A448,'Table 3 Local Authorities'!$D$16:$V$379,19,FALSE)</f>
        <v>0.72089999999999999</v>
      </c>
      <c r="D448" s="40">
        <f>VLOOKUP(A448,'Table 3 Local Authorities'!$D$16:$T$379,3,FALSE)</f>
        <v>514</v>
      </c>
      <c r="E448" s="40">
        <f>VLOOKUP(A448,'Table 3 Local Authorities'!$D$16:$T$379,17,FALSE)</f>
        <v>492</v>
      </c>
      <c r="G448" t="e">
        <v>#N/A</v>
      </c>
      <c r="O448" s="95"/>
      <c r="P448" s="95"/>
    </row>
    <row r="449" spans="1:16" x14ac:dyDescent="0.25">
      <c r="A449" s="40" t="s">
        <v>322</v>
      </c>
      <c r="B449" s="41">
        <f>VLOOKUP(A449,'Table 3 Local Authorities'!$D$16:$H$379,5,FALSE)</f>
        <v>0.62780000000000002</v>
      </c>
      <c r="C449" s="97">
        <f>VLOOKUP(A449,'Table 3 Local Authorities'!$D$16:$V$379,19,FALSE)</f>
        <v>0.60660000000000003</v>
      </c>
      <c r="D449" s="40">
        <f>VLOOKUP(A449,'Table 3 Local Authorities'!$D$16:$T$379,3,FALSE)</f>
        <v>507</v>
      </c>
      <c r="E449" s="40">
        <f>VLOOKUP(A449,'Table 3 Local Authorities'!$D$16:$T$379,17,FALSE)</f>
        <v>501</v>
      </c>
      <c r="G449" t="e">
        <v>#N/A</v>
      </c>
      <c r="O449" s="95"/>
      <c r="P449" s="95"/>
    </row>
    <row r="450" spans="1:16" x14ac:dyDescent="0.25">
      <c r="A450" s="40" t="s">
        <v>324</v>
      </c>
      <c r="B450" s="41">
        <f>VLOOKUP(A450,'Table 3 Local Authorities'!$D$16:$H$379,5,FALSE)</f>
        <v>0.5978</v>
      </c>
      <c r="C450" s="97">
        <f>VLOOKUP(A450,'Table 3 Local Authorities'!$D$16:$V$379,19,FALSE)</f>
        <v>0.53839999999999999</v>
      </c>
      <c r="D450" s="40">
        <f>VLOOKUP(A450,'Table 3 Local Authorities'!$D$16:$T$379,3,FALSE)</f>
        <v>496</v>
      </c>
      <c r="E450" s="40">
        <f>VLOOKUP(A450,'Table 3 Local Authorities'!$D$16:$T$379,17,FALSE)</f>
        <v>492</v>
      </c>
      <c r="G450" t="e">
        <v>#N/A</v>
      </c>
      <c r="O450" s="95"/>
      <c r="P450" s="95"/>
    </row>
    <row r="451" spans="1:16" x14ac:dyDescent="0.25">
      <c r="A451" s="40" t="s">
        <v>326</v>
      </c>
      <c r="B451" s="41">
        <f>VLOOKUP(A451,'Table 3 Local Authorities'!$D$16:$H$379,5,FALSE)</f>
        <v>0.59019999999999995</v>
      </c>
      <c r="C451" s="97">
        <f>VLOOKUP(A451,'Table 3 Local Authorities'!$D$16:$V$379,19,FALSE)</f>
        <v>0.57509999999999994</v>
      </c>
      <c r="D451" s="40">
        <f>VLOOKUP(A451,'Table 3 Local Authorities'!$D$16:$T$379,3,FALSE)</f>
        <v>1005</v>
      </c>
      <c r="E451" s="40">
        <f>VLOOKUP(A451,'Table 3 Local Authorities'!$D$16:$T$379,17,FALSE)</f>
        <v>1000</v>
      </c>
      <c r="G451" t="e">
        <v>#N/A</v>
      </c>
      <c r="O451" s="95"/>
      <c r="P451" s="95"/>
    </row>
    <row r="452" spans="1:16" x14ac:dyDescent="0.25">
      <c r="A452" s="40" t="s">
        <v>328</v>
      </c>
      <c r="B452" s="41">
        <f>VLOOKUP(A452,'Table 3 Local Authorities'!$D$16:$H$379,5,FALSE)</f>
        <v>0.64929999999999999</v>
      </c>
      <c r="C452" s="97">
        <f>VLOOKUP(A452,'Table 3 Local Authorities'!$D$16:$V$379,19,FALSE)</f>
        <v>0.62280000000000002</v>
      </c>
      <c r="D452" s="40">
        <f>VLOOKUP(A452,'Table 3 Local Authorities'!$D$16:$T$379,3,FALSE)</f>
        <v>1026</v>
      </c>
      <c r="E452" s="40">
        <f>VLOOKUP(A452,'Table 3 Local Authorities'!$D$16:$T$379,17,FALSE)</f>
        <v>987</v>
      </c>
      <c r="G452" t="e">
        <v>#N/A</v>
      </c>
      <c r="O452" s="95"/>
      <c r="P452" s="95"/>
    </row>
    <row r="453" spans="1:16" x14ac:dyDescent="0.25">
      <c r="A453" s="40" t="s">
        <v>330</v>
      </c>
      <c r="B453" s="41">
        <f>VLOOKUP(A453,'Table 3 Local Authorities'!$D$16:$H$379,5,FALSE)</f>
        <v>0.68169999999999997</v>
      </c>
      <c r="C453" s="97">
        <f>VLOOKUP(A453,'Table 3 Local Authorities'!$D$16:$V$379,19,FALSE)</f>
        <v>0.71299999999999997</v>
      </c>
      <c r="D453" s="40">
        <f>VLOOKUP(A453,'Table 3 Local Authorities'!$D$16:$T$379,3,FALSE)</f>
        <v>508</v>
      </c>
      <c r="E453" s="40">
        <f>VLOOKUP(A453,'Table 3 Local Authorities'!$D$16:$T$379,17,FALSE)</f>
        <v>475</v>
      </c>
      <c r="G453" t="e">
        <v>#N/A</v>
      </c>
      <c r="O453" s="95"/>
      <c r="P453" s="95"/>
    </row>
    <row r="454" spans="1:16" x14ac:dyDescent="0.25">
      <c r="A454" s="40" t="s">
        <v>332</v>
      </c>
      <c r="B454" s="41">
        <f>VLOOKUP(A454,'Table 3 Local Authorities'!$D$16:$H$379,5,FALSE)</f>
        <v>0.73350000000000004</v>
      </c>
      <c r="C454" s="97">
        <f>VLOOKUP(A454,'Table 3 Local Authorities'!$D$16:$V$379,19,FALSE)</f>
        <v>0.69830000000000003</v>
      </c>
      <c r="D454" s="40">
        <f>VLOOKUP(A454,'Table 3 Local Authorities'!$D$16:$T$379,3,FALSE)</f>
        <v>516</v>
      </c>
      <c r="E454" s="40">
        <f>VLOOKUP(A454,'Table 3 Local Authorities'!$D$16:$T$379,17,FALSE)</f>
        <v>489</v>
      </c>
      <c r="G454" t="e">
        <v>#N/A</v>
      </c>
      <c r="O454" s="95"/>
      <c r="P454" s="95"/>
    </row>
    <row r="455" spans="1:16" x14ac:dyDescent="0.25">
      <c r="A455" s="40" t="s">
        <v>334</v>
      </c>
      <c r="B455" s="41">
        <f>VLOOKUP(A455,'Table 3 Local Authorities'!$D$16:$H$379,5,FALSE)</f>
        <v>0.64080000000000004</v>
      </c>
      <c r="C455" s="97">
        <f>VLOOKUP(A455,'Table 3 Local Authorities'!$D$16:$V$379,19,FALSE)</f>
        <v>0.64229999999999998</v>
      </c>
      <c r="D455" s="40">
        <f>VLOOKUP(A455,'Table 3 Local Authorities'!$D$16:$T$379,3,FALSE)</f>
        <v>1027</v>
      </c>
      <c r="E455" s="40">
        <f>VLOOKUP(A455,'Table 3 Local Authorities'!$D$16:$T$379,17,FALSE)</f>
        <v>992</v>
      </c>
      <c r="G455" t="e">
        <v>#N/A</v>
      </c>
      <c r="O455" s="95"/>
      <c r="P455" s="95"/>
    </row>
    <row r="456" spans="1:16" x14ac:dyDescent="0.25">
      <c r="A456" s="40" t="s">
        <v>336</v>
      </c>
      <c r="B456" s="41">
        <f>VLOOKUP(A456,'Table 3 Local Authorities'!$D$16:$H$379,5,FALSE)</f>
        <v>0.59199999999999997</v>
      </c>
      <c r="C456" s="97">
        <f>VLOOKUP(A456,'Table 3 Local Authorities'!$D$16:$V$379,19,FALSE)</f>
        <v>0.52759999999999996</v>
      </c>
      <c r="D456" s="40">
        <f>VLOOKUP(A456,'Table 3 Local Authorities'!$D$16:$T$379,3,FALSE)</f>
        <v>512</v>
      </c>
      <c r="E456" s="40">
        <f>VLOOKUP(A456,'Table 3 Local Authorities'!$D$16:$T$379,17,FALSE)</f>
        <v>486</v>
      </c>
      <c r="G456" t="e">
        <v>#N/A</v>
      </c>
      <c r="O456" s="95"/>
      <c r="P456" s="95"/>
    </row>
    <row r="457" spans="1:16" x14ac:dyDescent="0.25">
      <c r="A457" s="40" t="s">
        <v>338</v>
      </c>
      <c r="B457" s="41">
        <f>VLOOKUP(A457,'Table 3 Local Authorities'!$D$16:$H$379,5,FALSE)</f>
        <v>0.56779999999999997</v>
      </c>
      <c r="C457" s="97">
        <f>VLOOKUP(A457,'Table 3 Local Authorities'!$D$16:$V$379,19,FALSE)</f>
        <v>0.57330000000000003</v>
      </c>
      <c r="D457" s="40">
        <f>VLOOKUP(A457,'Table 3 Local Authorities'!$D$16:$T$379,3,FALSE)</f>
        <v>489</v>
      </c>
      <c r="E457" s="40">
        <f>VLOOKUP(A457,'Table 3 Local Authorities'!$D$16:$T$379,17,FALSE)</f>
        <v>494</v>
      </c>
      <c r="G457" t="e">
        <v>#N/A</v>
      </c>
      <c r="O457" s="95"/>
      <c r="P457" s="95"/>
    </row>
    <row r="458" spans="1:16" x14ac:dyDescent="0.25">
      <c r="A458" s="40" t="s">
        <v>340</v>
      </c>
      <c r="B458" s="41">
        <f>VLOOKUP(A458,'Table 3 Local Authorities'!$D$16:$H$379,5,FALSE)</f>
        <v>0.58699999999999997</v>
      </c>
      <c r="C458" s="97">
        <f>VLOOKUP(A458,'Table 3 Local Authorities'!$D$16:$V$379,19,FALSE)</f>
        <v>0.59840000000000004</v>
      </c>
      <c r="D458" s="40">
        <f>VLOOKUP(A458,'Table 3 Local Authorities'!$D$16:$T$379,3,FALSE)</f>
        <v>486</v>
      </c>
      <c r="E458" s="40">
        <f>VLOOKUP(A458,'Table 3 Local Authorities'!$D$16:$T$379,17,FALSE)</f>
        <v>494</v>
      </c>
      <c r="G458" t="e">
        <v>#N/A</v>
      </c>
      <c r="O458" s="95"/>
      <c r="P458" s="95"/>
    </row>
    <row r="459" spans="1:16" x14ac:dyDescent="0.25">
      <c r="A459" s="40" t="s">
        <v>342</v>
      </c>
      <c r="B459" s="41">
        <f>VLOOKUP(A459,'Table 3 Local Authorities'!$D$16:$H$379,5,FALSE)</f>
        <v>0.56379999999999997</v>
      </c>
      <c r="C459" s="97">
        <f>VLOOKUP(A459,'Table 3 Local Authorities'!$D$16:$V$379,19,FALSE)</f>
        <v>0.53090000000000004</v>
      </c>
      <c r="D459" s="40">
        <f>VLOOKUP(A459,'Table 3 Local Authorities'!$D$16:$T$379,3,FALSE)</f>
        <v>523</v>
      </c>
      <c r="E459" s="40">
        <f>VLOOKUP(A459,'Table 3 Local Authorities'!$D$16:$T$379,17,FALSE)</f>
        <v>484</v>
      </c>
      <c r="G459" t="e">
        <v>#N/A</v>
      </c>
      <c r="O459" s="95"/>
      <c r="P459" s="95"/>
    </row>
    <row r="460" spans="1:16" x14ac:dyDescent="0.25">
      <c r="A460" s="40" t="s">
        <v>344</v>
      </c>
      <c r="B460" s="41">
        <f>VLOOKUP(A460,'Table 3 Local Authorities'!$D$16:$H$379,5,FALSE)</f>
        <v>0.73619999999999997</v>
      </c>
      <c r="C460" s="97">
        <f>VLOOKUP(A460,'Table 3 Local Authorities'!$D$16:$V$379,19,FALSE)</f>
        <v>0.67610000000000003</v>
      </c>
      <c r="D460" s="40">
        <f>VLOOKUP(A460,'Table 3 Local Authorities'!$D$16:$T$379,3,FALSE)</f>
        <v>505</v>
      </c>
      <c r="E460" s="40">
        <f>VLOOKUP(A460,'Table 3 Local Authorities'!$D$16:$T$379,17,FALSE)</f>
        <v>488</v>
      </c>
      <c r="G460" t="e">
        <v>#N/A</v>
      </c>
      <c r="O460" s="95"/>
      <c r="P460" s="95"/>
    </row>
    <row r="461" spans="1:16" x14ac:dyDescent="0.25">
      <c r="A461" s="40" t="s">
        <v>346</v>
      </c>
      <c r="B461" s="41">
        <f>VLOOKUP(A461,'Table 3 Local Authorities'!$D$16:$H$379,5,FALSE)</f>
        <v>0.62809999999999999</v>
      </c>
      <c r="C461" s="97">
        <f>VLOOKUP(A461,'Table 3 Local Authorities'!$D$16:$V$379,19,FALSE)</f>
        <v>0.67989999999999995</v>
      </c>
      <c r="D461" s="40">
        <f>VLOOKUP(A461,'Table 3 Local Authorities'!$D$16:$T$379,3,FALSE)</f>
        <v>502</v>
      </c>
      <c r="E461" s="40">
        <f>VLOOKUP(A461,'Table 3 Local Authorities'!$D$16:$T$379,17,FALSE)</f>
        <v>501</v>
      </c>
      <c r="G461" t="e">
        <v>#N/A</v>
      </c>
      <c r="O461" s="95"/>
      <c r="P461" s="95"/>
    </row>
    <row r="462" spans="1:16" x14ac:dyDescent="0.25">
      <c r="A462" s="40" t="s">
        <v>348</v>
      </c>
      <c r="B462" s="41">
        <f>VLOOKUP(A462,'Table 3 Local Authorities'!$D$16:$H$379,5,FALSE)</f>
        <v>0.62690000000000001</v>
      </c>
      <c r="C462" s="97">
        <f>VLOOKUP(A462,'Table 3 Local Authorities'!$D$16:$V$379,19,FALSE)</f>
        <v>0.65690000000000004</v>
      </c>
      <c r="D462" s="40">
        <f>VLOOKUP(A462,'Table 3 Local Authorities'!$D$16:$T$379,3,FALSE)</f>
        <v>505</v>
      </c>
      <c r="E462" s="40">
        <f>VLOOKUP(A462,'Table 3 Local Authorities'!$D$16:$T$379,17,FALSE)</f>
        <v>479</v>
      </c>
      <c r="G462" t="e">
        <v>#N/A</v>
      </c>
      <c r="O462" s="95"/>
      <c r="P462" s="95"/>
    </row>
    <row r="463" spans="1:16" x14ac:dyDescent="0.25">
      <c r="A463" s="40" t="s">
        <v>350</v>
      </c>
      <c r="B463" s="41">
        <f>VLOOKUP(A463,'Table 3 Local Authorities'!$D$16:$H$379,5,FALSE)</f>
        <v>0.69750000000000001</v>
      </c>
      <c r="C463" s="97">
        <f>VLOOKUP(A463,'Table 3 Local Authorities'!$D$16:$V$379,19,FALSE)</f>
        <v>0.68269999999999997</v>
      </c>
      <c r="D463" s="40">
        <f>VLOOKUP(A463,'Table 3 Local Authorities'!$D$16:$T$379,3,FALSE)</f>
        <v>988</v>
      </c>
      <c r="E463" s="40">
        <f>VLOOKUP(A463,'Table 3 Local Authorities'!$D$16:$T$379,17,FALSE)</f>
        <v>1003</v>
      </c>
      <c r="G463" t="e">
        <v>#N/A</v>
      </c>
      <c r="O463" s="95"/>
      <c r="P463" s="95"/>
    </row>
    <row r="464" spans="1:16" x14ac:dyDescent="0.25">
      <c r="A464" s="40" t="s">
        <v>352</v>
      </c>
      <c r="B464" s="41">
        <f>VLOOKUP(A464,'Table 3 Local Authorities'!$D$16:$H$379,5,FALSE)</f>
        <v>0.71050000000000002</v>
      </c>
      <c r="C464" s="97">
        <f>VLOOKUP(A464,'Table 3 Local Authorities'!$D$16:$V$379,19,FALSE)</f>
        <v>0.60329999999999995</v>
      </c>
      <c r="D464" s="40">
        <f>VLOOKUP(A464,'Table 3 Local Authorities'!$D$16:$T$379,3,FALSE)</f>
        <v>490</v>
      </c>
      <c r="E464" s="40">
        <f>VLOOKUP(A464,'Table 3 Local Authorities'!$D$16:$T$379,17,FALSE)</f>
        <v>485</v>
      </c>
      <c r="G464" t="e">
        <v>#N/A</v>
      </c>
      <c r="O464" s="95"/>
      <c r="P464" s="95"/>
    </row>
    <row r="465" spans="1:16" x14ac:dyDescent="0.25">
      <c r="A465" s="40" t="s">
        <v>354</v>
      </c>
      <c r="B465" s="41">
        <f>VLOOKUP(A465,'Table 3 Local Authorities'!$D$16:$H$379,5,FALSE)</f>
        <v>0.67020000000000002</v>
      </c>
      <c r="C465" s="97">
        <f>VLOOKUP(A465,'Table 3 Local Authorities'!$D$16:$V$379,19,FALSE)</f>
        <v>0.65849999999999997</v>
      </c>
      <c r="D465" s="40">
        <f>VLOOKUP(A465,'Table 3 Local Authorities'!$D$16:$T$379,3,FALSE)</f>
        <v>520</v>
      </c>
      <c r="E465" s="40">
        <f>VLOOKUP(A465,'Table 3 Local Authorities'!$D$16:$T$379,17,FALSE)</f>
        <v>496</v>
      </c>
      <c r="G465" t="e">
        <v>#N/A</v>
      </c>
      <c r="O465" s="95"/>
      <c r="P465" s="95"/>
    </row>
    <row r="466" spans="1:16" x14ac:dyDescent="0.25">
      <c r="A466" s="40" t="s">
        <v>356</v>
      </c>
      <c r="B466" s="41">
        <f>VLOOKUP(A466,'Table 3 Local Authorities'!$D$16:$H$379,5,FALSE)</f>
        <v>0.58479999999999999</v>
      </c>
      <c r="C466" s="97">
        <f>VLOOKUP(A466,'Table 3 Local Authorities'!$D$16:$V$379,19,FALSE)</f>
        <v>0.61950000000000005</v>
      </c>
      <c r="D466" s="40">
        <f>VLOOKUP(A466,'Table 3 Local Authorities'!$D$16:$T$379,3,FALSE)</f>
        <v>486</v>
      </c>
      <c r="E466" s="40">
        <f>VLOOKUP(A466,'Table 3 Local Authorities'!$D$16:$T$379,17,FALSE)</f>
        <v>505</v>
      </c>
      <c r="G466" t="e">
        <v>#N/A</v>
      </c>
      <c r="O466" s="95"/>
      <c r="P466" s="95"/>
    </row>
    <row r="467" spans="1:16" x14ac:dyDescent="0.25">
      <c r="A467" s="40" t="s">
        <v>358</v>
      </c>
      <c r="B467" s="41">
        <f>VLOOKUP(A467,'Table 3 Local Authorities'!$D$16:$H$379,5,FALSE)</f>
        <v>0.58779999999999999</v>
      </c>
      <c r="C467" s="97">
        <f>VLOOKUP(A467,'Table 3 Local Authorities'!$D$16:$V$379,19,FALSE)</f>
        <v>0.56179999999999997</v>
      </c>
      <c r="D467" s="40">
        <f>VLOOKUP(A467,'Table 3 Local Authorities'!$D$16:$T$379,3,FALSE)</f>
        <v>979</v>
      </c>
      <c r="E467" s="40">
        <f>VLOOKUP(A467,'Table 3 Local Authorities'!$D$16:$T$379,17,FALSE)</f>
        <v>997</v>
      </c>
      <c r="G467" t="e">
        <v>#N/A</v>
      </c>
      <c r="O467" s="95"/>
      <c r="P467" s="95"/>
    </row>
    <row r="468" spans="1:16" x14ac:dyDescent="0.25">
      <c r="A468" s="40" t="s">
        <v>360</v>
      </c>
      <c r="B468" s="41">
        <f>VLOOKUP(A468,'Table 3 Local Authorities'!$D$16:$H$379,5,FALSE)</f>
        <v>0.69410000000000005</v>
      </c>
      <c r="C468" s="97">
        <f>VLOOKUP(A468,'Table 3 Local Authorities'!$D$16:$V$379,19,FALSE)</f>
        <v>0.69340000000000002</v>
      </c>
      <c r="D468" s="40">
        <f>VLOOKUP(A468,'Table 3 Local Authorities'!$D$16:$T$379,3,FALSE)</f>
        <v>508</v>
      </c>
      <c r="E468" s="40">
        <f>VLOOKUP(A468,'Table 3 Local Authorities'!$D$16:$T$379,17,FALSE)</f>
        <v>503</v>
      </c>
      <c r="G468" t="e">
        <v>#N/A</v>
      </c>
      <c r="O468" s="95"/>
      <c r="P468" s="95"/>
    </row>
    <row r="469" spans="1:16" x14ac:dyDescent="0.25">
      <c r="A469" s="40" t="s">
        <v>362</v>
      </c>
      <c r="B469" s="41">
        <f>VLOOKUP(A469,'Table 3 Local Authorities'!$D$16:$H$379,5,FALSE)</f>
        <v>0.66879999999999995</v>
      </c>
      <c r="C469" s="97">
        <f>VLOOKUP(A469,'Table 3 Local Authorities'!$D$16:$V$379,19,FALSE)</f>
        <v>0.69089999999999996</v>
      </c>
      <c r="D469" s="40">
        <f>VLOOKUP(A469,'Table 3 Local Authorities'!$D$16:$T$379,3,FALSE)</f>
        <v>510</v>
      </c>
      <c r="E469" s="40">
        <f>VLOOKUP(A469,'Table 3 Local Authorities'!$D$16:$T$379,17,FALSE)</f>
        <v>500</v>
      </c>
      <c r="G469" t="e">
        <v>#N/A</v>
      </c>
      <c r="O469" s="95"/>
      <c r="P469" s="95"/>
    </row>
    <row r="470" spans="1:16" x14ac:dyDescent="0.25">
      <c r="A470" s="40" t="s">
        <v>364</v>
      </c>
      <c r="B470" s="41">
        <f>VLOOKUP(A470,'Table 3 Local Authorities'!$D$16:$H$379,5,FALSE)</f>
        <v>0.64439999999999997</v>
      </c>
      <c r="C470" s="97">
        <f>VLOOKUP(A470,'Table 3 Local Authorities'!$D$16:$V$379,19,FALSE)</f>
        <v>0.56630000000000003</v>
      </c>
      <c r="D470" s="40">
        <f>VLOOKUP(A470,'Table 3 Local Authorities'!$D$16:$T$379,3,FALSE)</f>
        <v>502</v>
      </c>
      <c r="E470" s="40">
        <f>VLOOKUP(A470,'Table 3 Local Authorities'!$D$16:$T$379,17,FALSE)</f>
        <v>499</v>
      </c>
      <c r="G470" t="e">
        <v>#N/A</v>
      </c>
      <c r="O470" s="95"/>
      <c r="P470" s="95"/>
    </row>
    <row r="471" spans="1:16" x14ac:dyDescent="0.25">
      <c r="A471" s="40" t="s">
        <v>366</v>
      </c>
      <c r="B471" s="41">
        <f>VLOOKUP(A471,'Table 3 Local Authorities'!$D$16:$H$379,5,FALSE)</f>
        <v>0.68069999999999997</v>
      </c>
      <c r="C471" s="97">
        <f>VLOOKUP(A471,'Table 3 Local Authorities'!$D$16:$V$379,19,FALSE)</f>
        <v>0.64059999999999995</v>
      </c>
      <c r="D471" s="40">
        <f>VLOOKUP(A471,'Table 3 Local Authorities'!$D$16:$T$379,3,FALSE)</f>
        <v>496</v>
      </c>
      <c r="E471" s="40">
        <f>VLOOKUP(A471,'Table 3 Local Authorities'!$D$16:$T$379,17,FALSE)</f>
        <v>479</v>
      </c>
      <c r="G471" t="e">
        <v>#N/A</v>
      </c>
      <c r="O471" s="95"/>
      <c r="P471" s="95"/>
    </row>
    <row r="472" spans="1:16" x14ac:dyDescent="0.25">
      <c r="A472" s="40" t="s">
        <v>368</v>
      </c>
      <c r="B472" s="41">
        <f>VLOOKUP(A472,'Table 3 Local Authorities'!$D$16:$H$379,5,FALSE)</f>
        <v>0.62660000000000005</v>
      </c>
      <c r="C472" s="97">
        <f>VLOOKUP(A472,'Table 3 Local Authorities'!$D$16:$V$379,19,FALSE)</f>
        <v>0.64539999999999997</v>
      </c>
      <c r="D472" s="40">
        <f>VLOOKUP(A472,'Table 3 Local Authorities'!$D$16:$T$379,3,FALSE)</f>
        <v>499</v>
      </c>
      <c r="E472" s="40">
        <f>VLOOKUP(A472,'Table 3 Local Authorities'!$D$16:$T$379,17,FALSE)</f>
        <v>503</v>
      </c>
      <c r="G472" t="e">
        <v>#N/A</v>
      </c>
      <c r="O472" s="95"/>
      <c r="P472" s="95"/>
    </row>
    <row r="473" spans="1:16" x14ac:dyDescent="0.25">
      <c r="A473" s="40" t="s">
        <v>370</v>
      </c>
      <c r="B473" s="41">
        <f>VLOOKUP(A473,'Table 3 Local Authorities'!$D$16:$H$379,5,FALSE)</f>
        <v>0.69869999999999999</v>
      </c>
      <c r="C473" s="97">
        <f>VLOOKUP(A473,'Table 3 Local Authorities'!$D$16:$V$379,19,FALSE)</f>
        <v>0.70889999999999997</v>
      </c>
      <c r="D473" s="40">
        <f>VLOOKUP(A473,'Table 3 Local Authorities'!$D$16:$T$379,3,FALSE)</f>
        <v>490</v>
      </c>
      <c r="E473" s="40">
        <f>VLOOKUP(A473,'Table 3 Local Authorities'!$D$16:$T$379,17,FALSE)</f>
        <v>488</v>
      </c>
      <c r="G473" t="e">
        <v>#N/A</v>
      </c>
      <c r="O473" s="95"/>
      <c r="P473" s="95"/>
    </row>
    <row r="474" spans="1:16" x14ac:dyDescent="0.25">
      <c r="A474" s="40" t="s">
        <v>372</v>
      </c>
      <c r="B474" s="41">
        <f>VLOOKUP(A474,'Table 3 Local Authorities'!$D$16:$H$379,5,FALSE)</f>
        <v>0.6321</v>
      </c>
      <c r="C474" s="97">
        <f>VLOOKUP(A474,'Table 3 Local Authorities'!$D$16:$V$379,19,FALSE)</f>
        <v>0.6653</v>
      </c>
      <c r="D474" s="40">
        <f>VLOOKUP(A474,'Table 3 Local Authorities'!$D$16:$T$379,3,FALSE)</f>
        <v>497</v>
      </c>
      <c r="E474" s="40">
        <f>VLOOKUP(A474,'Table 3 Local Authorities'!$D$16:$T$379,17,FALSE)</f>
        <v>502</v>
      </c>
      <c r="G474" t="e">
        <v>#N/A</v>
      </c>
      <c r="O474" s="95"/>
      <c r="P474" s="95"/>
    </row>
    <row r="475" spans="1:16" x14ac:dyDescent="0.25">
      <c r="A475" s="40" t="s">
        <v>480</v>
      </c>
      <c r="B475" s="41" t="e">
        <f>VLOOKUP(A475,'Table 3 Local Authorities'!$D$16:$H$379,5,FALSE)</f>
        <v>#N/A</v>
      </c>
      <c r="C475" s="97" t="e">
        <f>VLOOKUP(A475,'Table 3 Local Authorities'!$D$16:$V$379,19,FALSE)</f>
        <v>#N/A</v>
      </c>
      <c r="D475" s="40" t="e">
        <f>VLOOKUP(A475,'Table 3 Local Authorities'!$D$16:$T$379,3,FALSE)</f>
        <v>#N/A</v>
      </c>
      <c r="E475" s="40" t="e">
        <f>VLOOKUP(A475,'Table 3 Local Authorities'!$D$16:$T$379,17,FALSE)</f>
        <v>#N/A</v>
      </c>
      <c r="G475" t="e">
        <v>#N/A</v>
      </c>
      <c r="O475" s="95"/>
      <c r="P475" s="95"/>
    </row>
    <row r="476" spans="1:16" x14ac:dyDescent="0.25">
      <c r="A476" s="40" t="s">
        <v>114</v>
      </c>
      <c r="B476" s="41" t="e">
        <f>VLOOKUP(A476,'Table 3 Local Authorities'!$D$16:$H$379,5,FALSE)</f>
        <v>#N/A</v>
      </c>
      <c r="C476" s="97" t="e">
        <f>VLOOKUP(A476,'Table 3 Local Authorities'!$D$16:$V$379,19,FALSE)</f>
        <v>#N/A</v>
      </c>
      <c r="D476" s="40" t="e">
        <f>VLOOKUP(A476,'Table 3 Local Authorities'!$D$16:$T$379,3,FALSE)</f>
        <v>#N/A</v>
      </c>
      <c r="E476" s="40" t="e">
        <f>VLOOKUP(A476,'Table 3 Local Authorities'!$D$16:$T$379,17,FALSE)</f>
        <v>#N/A</v>
      </c>
      <c r="G476" t="e">
        <v>#N/A</v>
      </c>
      <c r="O476" s="95"/>
      <c r="P476" s="95"/>
    </row>
    <row r="477" spans="1:16" x14ac:dyDescent="0.25">
      <c r="A477" s="40" t="s">
        <v>398</v>
      </c>
      <c r="B477" s="41" t="e">
        <f>VLOOKUP(A477,'Table 3 Local Authorities'!$D$16:$H$379,5,FALSE)</f>
        <v>#N/A</v>
      </c>
      <c r="C477" s="97" t="e">
        <f>VLOOKUP(A477,'Table 3 Local Authorities'!$D$16:$V$379,19,FALSE)</f>
        <v>#N/A</v>
      </c>
      <c r="D477" s="40" t="e">
        <f>VLOOKUP(A477,'Table 3 Local Authorities'!$D$16:$T$379,3,FALSE)</f>
        <v>#N/A</v>
      </c>
      <c r="E477" s="40" t="e">
        <f>VLOOKUP(A477,'Table 3 Local Authorities'!$D$16:$T$379,17,FALSE)</f>
        <v>#N/A</v>
      </c>
      <c r="G477" t="e">
        <v>#N/A</v>
      </c>
      <c r="O477" s="95"/>
      <c r="P477" s="95"/>
    </row>
    <row r="478" spans="1:16" x14ac:dyDescent="0.25">
      <c r="A478" s="40" t="s">
        <v>218</v>
      </c>
      <c r="B478" s="41" t="e">
        <f>VLOOKUP(A478,'Table 3 Local Authorities'!$D$16:$H$379,5,FALSE)</f>
        <v>#N/A</v>
      </c>
      <c r="C478" s="97" t="e">
        <f>VLOOKUP(A478,'Table 3 Local Authorities'!$D$16:$V$379,19,FALSE)</f>
        <v>#N/A</v>
      </c>
      <c r="D478" s="40" t="e">
        <f>VLOOKUP(A478,'Table 3 Local Authorities'!$D$16:$T$379,3,FALSE)</f>
        <v>#N/A</v>
      </c>
      <c r="E478" s="40" t="e">
        <f>VLOOKUP(A478,'Table 3 Local Authorities'!$D$16:$T$379,17,FALSE)</f>
        <v>#N/A</v>
      </c>
      <c r="G478" t="e">
        <v>#N/A</v>
      </c>
      <c r="O478" s="95"/>
      <c r="P478" s="95"/>
    </row>
    <row r="479" spans="1:16" x14ac:dyDescent="0.25">
      <c r="A479" s="40" t="s">
        <v>627</v>
      </c>
      <c r="B479" s="41" t="e">
        <f>VLOOKUP(A479,'Table 3 Local Authorities'!$D$16:$H$379,5,FALSE)</f>
        <v>#N/A</v>
      </c>
      <c r="C479" s="97" t="e">
        <f>VLOOKUP(A479,'Table 3 Local Authorities'!$D$16:$V$379,19,FALSE)</f>
        <v>#N/A</v>
      </c>
      <c r="D479" s="40" t="e">
        <f>VLOOKUP(A479,'Table 3 Local Authorities'!$D$16:$T$379,3,FALSE)</f>
        <v>#N/A</v>
      </c>
      <c r="E479" s="40" t="e">
        <f>VLOOKUP(A479,'Table 3 Local Authorities'!$D$16:$T$379,17,FALSE)</f>
        <v>#N/A</v>
      </c>
      <c r="G479" t="e">
        <v>#N/A</v>
      </c>
      <c r="O479" s="95"/>
      <c r="P479" s="95"/>
    </row>
    <row r="480" spans="1:16" x14ac:dyDescent="0.25">
      <c r="A480" s="40" t="s">
        <v>629</v>
      </c>
      <c r="B480" s="41" t="e">
        <f>VLOOKUP(A480,'Table 3 Local Authorities'!$D$16:$H$379,5,FALSE)</f>
        <v>#N/A</v>
      </c>
      <c r="C480" s="97" t="e">
        <f>VLOOKUP(A480,'Table 3 Local Authorities'!$D$16:$V$379,19,FALSE)</f>
        <v>#N/A</v>
      </c>
      <c r="D480" s="40" t="e">
        <f>VLOOKUP(A480,'Table 3 Local Authorities'!$D$16:$T$379,3,FALSE)</f>
        <v>#N/A</v>
      </c>
      <c r="E480" s="40" t="e">
        <f>VLOOKUP(A480,'Table 3 Local Authorities'!$D$16:$T$379,17,FALSE)</f>
        <v>#N/A</v>
      </c>
      <c r="G480" t="e">
        <v>#N/A</v>
      </c>
      <c r="O480" s="95"/>
      <c r="P480" s="95"/>
    </row>
    <row r="481" spans="1:16" x14ac:dyDescent="0.25">
      <c r="A481" s="40" t="s">
        <v>482</v>
      </c>
      <c r="B481" s="41" t="e">
        <f>VLOOKUP(A481,'Table 3 Local Authorities'!$D$16:$H$379,5,FALSE)</f>
        <v>#N/A</v>
      </c>
      <c r="C481" s="97" t="e">
        <f>VLOOKUP(A481,'Table 3 Local Authorities'!$D$16:$V$379,19,FALSE)</f>
        <v>#N/A</v>
      </c>
      <c r="D481" s="40" t="e">
        <f>VLOOKUP(A481,'Table 3 Local Authorities'!$D$16:$T$379,3,FALSE)</f>
        <v>#N/A</v>
      </c>
      <c r="E481" s="40" t="e">
        <f>VLOOKUP(A481,'Table 3 Local Authorities'!$D$16:$T$379,17,FALSE)</f>
        <v>#N/A</v>
      </c>
      <c r="G481" t="e">
        <v>#N/A</v>
      </c>
      <c r="O481" s="95"/>
      <c r="P481" s="95"/>
    </row>
    <row r="482" spans="1:16" x14ac:dyDescent="0.25">
      <c r="A482" s="40" t="s">
        <v>116</v>
      </c>
      <c r="B482" s="41" t="e">
        <f>VLOOKUP(A482,'Table 3 Local Authorities'!$D$16:$H$379,5,FALSE)</f>
        <v>#N/A</v>
      </c>
      <c r="C482" s="97" t="e">
        <f>VLOOKUP(A482,'Table 3 Local Authorities'!$D$16:$V$379,19,FALSE)</f>
        <v>#N/A</v>
      </c>
      <c r="D482" s="40" t="e">
        <f>VLOOKUP(A482,'Table 3 Local Authorities'!$D$16:$T$379,3,FALSE)</f>
        <v>#N/A</v>
      </c>
      <c r="E482" s="40" t="e">
        <f>VLOOKUP(A482,'Table 3 Local Authorities'!$D$16:$T$379,17,FALSE)</f>
        <v>#N/A</v>
      </c>
      <c r="G482" t="e">
        <v>#N/A</v>
      </c>
      <c r="O482" s="95"/>
      <c r="P482" s="95"/>
    </row>
    <row r="483" spans="1:16" x14ac:dyDescent="0.25">
      <c r="A483" s="40" t="s">
        <v>631</v>
      </c>
      <c r="B483" s="41" t="e">
        <f>VLOOKUP(A483,'Table 3 Local Authorities'!$D$16:$H$379,5,FALSE)</f>
        <v>#N/A</v>
      </c>
      <c r="C483" s="97" t="e">
        <f>VLOOKUP(A483,'Table 3 Local Authorities'!$D$16:$V$379,19,FALSE)</f>
        <v>#N/A</v>
      </c>
      <c r="D483" s="40" t="e">
        <f>VLOOKUP(A483,'Table 3 Local Authorities'!$D$16:$T$379,3,FALSE)</f>
        <v>#N/A</v>
      </c>
      <c r="E483" s="40" t="e">
        <f>VLOOKUP(A483,'Table 3 Local Authorities'!$D$16:$T$379,17,FALSE)</f>
        <v>#N/A</v>
      </c>
      <c r="G483" t="e">
        <v>#N/A</v>
      </c>
      <c r="O483" s="95"/>
      <c r="P483" s="95"/>
    </row>
    <row r="484" spans="1:16" x14ac:dyDescent="0.25">
      <c r="A484" s="40" t="s">
        <v>484</v>
      </c>
      <c r="B484" s="41" t="e">
        <f>VLOOKUP(A484,'Table 3 Local Authorities'!$D$16:$H$379,5,FALSE)</f>
        <v>#N/A</v>
      </c>
      <c r="C484" s="97" t="e">
        <f>VLOOKUP(A484,'Table 3 Local Authorities'!$D$16:$V$379,19,FALSE)</f>
        <v>#N/A</v>
      </c>
      <c r="D484" s="40" t="e">
        <f>VLOOKUP(A484,'Table 3 Local Authorities'!$D$16:$T$379,3,FALSE)</f>
        <v>#N/A</v>
      </c>
      <c r="E484" s="40" t="e">
        <f>VLOOKUP(A484,'Table 3 Local Authorities'!$D$16:$T$379,17,FALSE)</f>
        <v>#N/A</v>
      </c>
      <c r="G484" t="e">
        <v>#N/A</v>
      </c>
      <c r="O484" s="95"/>
      <c r="P484" s="95"/>
    </row>
    <row r="485" spans="1:16" x14ac:dyDescent="0.25">
      <c r="A485" s="40" t="s">
        <v>118</v>
      </c>
      <c r="B485" s="41" t="e">
        <f>VLOOKUP(A485,'Table 3 Local Authorities'!$D$16:$H$379,5,FALSE)</f>
        <v>#N/A</v>
      </c>
      <c r="C485" s="97" t="e">
        <f>VLOOKUP(A485,'Table 3 Local Authorities'!$D$16:$V$379,19,FALSE)</f>
        <v>#N/A</v>
      </c>
      <c r="D485" s="40" t="e">
        <f>VLOOKUP(A485,'Table 3 Local Authorities'!$D$16:$T$379,3,FALSE)</f>
        <v>#N/A</v>
      </c>
      <c r="E485" s="40" t="e">
        <f>VLOOKUP(A485,'Table 3 Local Authorities'!$D$16:$T$379,17,FALSE)</f>
        <v>#N/A</v>
      </c>
      <c r="G485" t="e">
        <v>#N/A</v>
      </c>
      <c r="O485" s="95"/>
      <c r="P485" s="95"/>
    </row>
    <row r="486" spans="1:16" x14ac:dyDescent="0.25">
      <c r="A486" s="40" t="s">
        <v>486</v>
      </c>
      <c r="B486" s="41" t="e">
        <f>VLOOKUP(A486,'Table 3 Local Authorities'!$D$16:$H$379,5,FALSE)</f>
        <v>#N/A</v>
      </c>
      <c r="C486" s="97" t="e">
        <f>VLOOKUP(A486,'Table 3 Local Authorities'!$D$16:$V$379,19,FALSE)</f>
        <v>#N/A</v>
      </c>
      <c r="D486" s="40" t="e">
        <f>VLOOKUP(A486,'Table 3 Local Authorities'!$D$16:$T$379,3,FALSE)</f>
        <v>#N/A</v>
      </c>
      <c r="E486" s="40" t="e">
        <f>VLOOKUP(A486,'Table 3 Local Authorities'!$D$16:$T$379,17,FALSE)</f>
        <v>#N/A</v>
      </c>
      <c r="G486" t="e">
        <v>#N/A</v>
      </c>
      <c r="O486" s="95"/>
      <c r="P486" s="95"/>
    </row>
    <row r="487" spans="1:16" x14ac:dyDescent="0.25">
      <c r="A487" s="40" t="s">
        <v>400</v>
      </c>
      <c r="B487" s="41" t="e">
        <f>VLOOKUP(A487,'Table 3 Local Authorities'!$D$16:$H$379,5,FALSE)</f>
        <v>#N/A</v>
      </c>
      <c r="C487" s="97" t="e">
        <f>VLOOKUP(A487,'Table 3 Local Authorities'!$D$16:$V$379,19,FALSE)</f>
        <v>#N/A</v>
      </c>
      <c r="D487" s="40" t="e">
        <f>VLOOKUP(A487,'Table 3 Local Authorities'!$D$16:$T$379,3,FALSE)</f>
        <v>#N/A</v>
      </c>
      <c r="E487" s="40" t="e">
        <f>VLOOKUP(A487,'Table 3 Local Authorities'!$D$16:$T$379,17,FALSE)</f>
        <v>#N/A</v>
      </c>
      <c r="G487" t="e">
        <v>#N/A</v>
      </c>
      <c r="O487" s="95"/>
      <c r="P487" s="95"/>
    </row>
    <row r="488" spans="1:16" x14ac:dyDescent="0.25">
      <c r="A488" s="40" t="s">
        <v>220</v>
      </c>
      <c r="B488" s="41" t="e">
        <f>VLOOKUP(A488,'Table 3 Local Authorities'!$D$16:$H$379,5,FALSE)</f>
        <v>#N/A</v>
      </c>
      <c r="C488" s="97" t="e">
        <f>VLOOKUP(A488,'Table 3 Local Authorities'!$D$16:$V$379,19,FALSE)</f>
        <v>#N/A</v>
      </c>
      <c r="D488" s="40" t="e">
        <f>VLOOKUP(A488,'Table 3 Local Authorities'!$D$16:$T$379,3,FALSE)</f>
        <v>#N/A</v>
      </c>
      <c r="E488" s="40" t="e">
        <f>VLOOKUP(A488,'Table 3 Local Authorities'!$D$16:$T$379,17,FALSE)</f>
        <v>#N/A</v>
      </c>
      <c r="G488" t="e">
        <v>#N/A</v>
      </c>
      <c r="O488" s="95"/>
      <c r="P488" s="95"/>
    </row>
    <row r="489" spans="1:16" x14ac:dyDescent="0.25">
      <c r="A489" s="40" t="s">
        <v>222</v>
      </c>
      <c r="B489" s="41" t="e">
        <f>VLOOKUP(A489,'Table 3 Local Authorities'!$D$16:$H$379,5,FALSE)</f>
        <v>#N/A</v>
      </c>
      <c r="C489" s="97" t="e">
        <f>VLOOKUP(A489,'Table 3 Local Authorities'!$D$16:$V$379,19,FALSE)</f>
        <v>#N/A</v>
      </c>
      <c r="D489" s="40" t="e">
        <f>VLOOKUP(A489,'Table 3 Local Authorities'!$D$16:$T$379,3,FALSE)</f>
        <v>#N/A</v>
      </c>
      <c r="E489" s="40" t="e">
        <f>VLOOKUP(A489,'Table 3 Local Authorities'!$D$16:$T$379,17,FALSE)</f>
        <v>#N/A</v>
      </c>
      <c r="G489" t="e">
        <v>#N/A</v>
      </c>
      <c r="O489" s="95"/>
      <c r="P489" s="95"/>
    </row>
    <row r="490" spans="1:16" x14ac:dyDescent="0.25">
      <c r="A490" s="40" t="s">
        <v>120</v>
      </c>
      <c r="B490" s="41" t="e">
        <f>VLOOKUP(A490,'Table 3 Local Authorities'!$D$16:$H$379,5,FALSE)</f>
        <v>#N/A</v>
      </c>
      <c r="C490" s="97" t="e">
        <f>VLOOKUP(A490,'Table 3 Local Authorities'!$D$16:$V$379,19,FALSE)</f>
        <v>#N/A</v>
      </c>
      <c r="D490" s="40" t="e">
        <f>VLOOKUP(A490,'Table 3 Local Authorities'!$D$16:$T$379,3,FALSE)</f>
        <v>#N/A</v>
      </c>
      <c r="E490" s="40" t="e">
        <f>VLOOKUP(A490,'Table 3 Local Authorities'!$D$16:$T$379,17,FALSE)</f>
        <v>#N/A</v>
      </c>
      <c r="G490" t="e">
        <v>#N/A</v>
      </c>
      <c r="O490" s="95"/>
      <c r="P490" s="95"/>
    </row>
    <row r="491" spans="1:16" x14ac:dyDescent="0.25">
      <c r="A491" s="40" t="s">
        <v>224</v>
      </c>
      <c r="B491" s="41" t="e">
        <f>VLOOKUP(A491,'Table 3 Local Authorities'!$D$16:$H$379,5,FALSE)</f>
        <v>#N/A</v>
      </c>
      <c r="C491" s="97" t="e">
        <f>VLOOKUP(A491,'Table 3 Local Authorities'!$D$16:$V$379,19,FALSE)</f>
        <v>#N/A</v>
      </c>
      <c r="D491" s="40" t="e">
        <f>VLOOKUP(A491,'Table 3 Local Authorities'!$D$16:$T$379,3,FALSE)</f>
        <v>#N/A</v>
      </c>
      <c r="E491" s="40" t="e">
        <f>VLOOKUP(A491,'Table 3 Local Authorities'!$D$16:$T$379,17,FALSE)</f>
        <v>#N/A</v>
      </c>
      <c r="G491" t="e">
        <v>#N/A</v>
      </c>
      <c r="O491" s="95"/>
      <c r="P491" s="95"/>
    </row>
    <row r="492" spans="1:16" x14ac:dyDescent="0.25">
      <c r="A492" s="40" t="s">
        <v>775</v>
      </c>
      <c r="B492" s="41" t="e">
        <f>VLOOKUP(A492,'Table 3 Local Authorities'!$D$16:$H$379,5,FALSE)</f>
        <v>#N/A</v>
      </c>
      <c r="C492" s="97" t="e">
        <f>VLOOKUP(A492,'Table 3 Local Authorities'!$D$16:$V$379,19,FALSE)</f>
        <v>#N/A</v>
      </c>
      <c r="D492" s="40" t="e">
        <f>VLOOKUP(A492,'Table 3 Local Authorities'!$D$16:$T$379,3,FALSE)</f>
        <v>#N/A</v>
      </c>
      <c r="E492" s="40" t="e">
        <f>VLOOKUP(A492,'Table 3 Local Authorities'!$D$16:$T$379,17,FALSE)</f>
        <v>#N/A</v>
      </c>
      <c r="G492" t="e">
        <v>#N/A</v>
      </c>
      <c r="O492" s="95"/>
      <c r="P492" s="95"/>
    </row>
    <row r="493" spans="1:16" x14ac:dyDescent="0.25">
      <c r="A493" s="40" t="s">
        <v>226</v>
      </c>
      <c r="B493" s="41" t="e">
        <f>VLOOKUP(A493,'Table 3 Local Authorities'!$D$16:$H$379,5,FALSE)</f>
        <v>#N/A</v>
      </c>
      <c r="C493" s="97" t="e">
        <f>VLOOKUP(A493,'Table 3 Local Authorities'!$D$16:$V$379,19,FALSE)</f>
        <v>#N/A</v>
      </c>
      <c r="D493" s="40" t="e">
        <f>VLOOKUP(A493,'Table 3 Local Authorities'!$D$16:$T$379,3,FALSE)</f>
        <v>#N/A</v>
      </c>
      <c r="E493" s="40" t="e">
        <f>VLOOKUP(A493,'Table 3 Local Authorities'!$D$16:$T$379,17,FALSE)</f>
        <v>#N/A</v>
      </c>
      <c r="G493" t="e">
        <v>#N/A</v>
      </c>
      <c r="O493" s="95"/>
      <c r="P493" s="95"/>
    </row>
    <row r="494" spans="1:16" x14ac:dyDescent="0.25">
      <c r="A494" s="40" t="s">
        <v>488</v>
      </c>
      <c r="B494" s="41" t="e">
        <f>VLOOKUP(A494,'Table 3 Local Authorities'!$D$16:$H$379,5,FALSE)</f>
        <v>#N/A</v>
      </c>
      <c r="C494" s="97" t="e">
        <f>VLOOKUP(A494,'Table 3 Local Authorities'!$D$16:$V$379,19,FALSE)</f>
        <v>#N/A</v>
      </c>
      <c r="D494" s="40" t="e">
        <f>VLOOKUP(A494,'Table 3 Local Authorities'!$D$16:$T$379,3,FALSE)</f>
        <v>#N/A</v>
      </c>
      <c r="E494" s="40" t="e">
        <f>VLOOKUP(A494,'Table 3 Local Authorities'!$D$16:$T$379,17,FALSE)</f>
        <v>#N/A</v>
      </c>
      <c r="G494" t="e">
        <v>#N/A</v>
      </c>
      <c r="O494" s="95"/>
      <c r="P494" s="95"/>
    </row>
    <row r="495" spans="1:16" x14ac:dyDescent="0.25">
      <c r="A495" s="40" t="s">
        <v>633</v>
      </c>
      <c r="B495" s="41" t="e">
        <f>VLOOKUP(A495,'Table 3 Local Authorities'!$D$16:$H$379,5,FALSE)</f>
        <v>#N/A</v>
      </c>
      <c r="C495" s="97" t="e">
        <f>VLOOKUP(A495,'Table 3 Local Authorities'!$D$16:$V$379,19,FALSE)</f>
        <v>#N/A</v>
      </c>
      <c r="D495" s="40" t="e">
        <f>VLOOKUP(A495,'Table 3 Local Authorities'!$D$16:$T$379,3,FALSE)</f>
        <v>#N/A</v>
      </c>
      <c r="E495" s="40" t="e">
        <f>VLOOKUP(A495,'Table 3 Local Authorities'!$D$16:$T$379,17,FALSE)</f>
        <v>#N/A</v>
      </c>
      <c r="G495" t="e">
        <v>#N/A</v>
      </c>
      <c r="O495" s="95"/>
      <c r="P495" s="95"/>
    </row>
    <row r="496" spans="1:16" x14ac:dyDescent="0.25">
      <c r="A496" s="40" t="s">
        <v>709</v>
      </c>
      <c r="B496" s="41" t="e">
        <f>VLOOKUP(A496,'Table 3 Local Authorities'!$D$16:$H$379,5,FALSE)</f>
        <v>#N/A</v>
      </c>
      <c r="C496" s="97" t="e">
        <f>VLOOKUP(A496,'Table 3 Local Authorities'!$D$16:$V$379,19,FALSE)</f>
        <v>#N/A</v>
      </c>
      <c r="D496" s="40" t="e">
        <f>VLOOKUP(A496,'Table 3 Local Authorities'!$D$16:$T$379,3,FALSE)</f>
        <v>#N/A</v>
      </c>
      <c r="E496" s="40" t="e">
        <f>VLOOKUP(A496,'Table 3 Local Authorities'!$D$16:$T$379,17,FALSE)</f>
        <v>#N/A</v>
      </c>
      <c r="G496" t="e">
        <v>#N/A</v>
      </c>
      <c r="O496" s="95"/>
      <c r="P496" s="95"/>
    </row>
    <row r="497" spans="1:16" x14ac:dyDescent="0.25">
      <c r="A497" s="40" t="s">
        <v>122</v>
      </c>
      <c r="B497" s="41" t="e">
        <f>VLOOKUP(A497,'Table 3 Local Authorities'!$D$16:$H$379,5,FALSE)</f>
        <v>#N/A</v>
      </c>
      <c r="C497" s="97" t="e">
        <f>VLOOKUP(A497,'Table 3 Local Authorities'!$D$16:$V$379,19,FALSE)</f>
        <v>#N/A</v>
      </c>
      <c r="D497" s="40" t="e">
        <f>VLOOKUP(A497,'Table 3 Local Authorities'!$D$16:$T$379,3,FALSE)</f>
        <v>#N/A</v>
      </c>
      <c r="E497" s="40" t="e">
        <f>VLOOKUP(A497,'Table 3 Local Authorities'!$D$16:$T$379,17,FALSE)</f>
        <v>#N/A</v>
      </c>
      <c r="G497" t="e">
        <v>#N/A</v>
      </c>
      <c r="O497" s="95"/>
      <c r="P497" s="95"/>
    </row>
    <row r="498" spans="1:16" x14ac:dyDescent="0.25">
      <c r="A498" s="40" t="s">
        <v>490</v>
      </c>
      <c r="B498" s="41" t="e">
        <f>VLOOKUP(A498,'Table 3 Local Authorities'!$D$16:$H$379,5,FALSE)</f>
        <v>#N/A</v>
      </c>
      <c r="C498" s="97" t="e">
        <f>VLOOKUP(A498,'Table 3 Local Authorities'!$D$16:$V$379,19,FALSE)</f>
        <v>#N/A</v>
      </c>
      <c r="D498" s="40" t="e">
        <f>VLOOKUP(A498,'Table 3 Local Authorities'!$D$16:$T$379,3,FALSE)</f>
        <v>#N/A</v>
      </c>
      <c r="E498" s="40" t="e">
        <f>VLOOKUP(A498,'Table 3 Local Authorities'!$D$16:$T$379,17,FALSE)</f>
        <v>#N/A</v>
      </c>
      <c r="G498" t="e">
        <v>#N/A</v>
      </c>
      <c r="O498" s="95"/>
      <c r="P498" s="95"/>
    </row>
    <row r="499" spans="1:16" x14ac:dyDescent="0.25">
      <c r="A499" s="40" t="s">
        <v>711</v>
      </c>
      <c r="B499" s="41" t="e">
        <f>VLOOKUP(A499,'Table 3 Local Authorities'!$D$16:$H$379,5,FALSE)</f>
        <v>#N/A</v>
      </c>
      <c r="C499" s="97" t="e">
        <f>VLOOKUP(A499,'Table 3 Local Authorities'!$D$16:$V$379,19,FALSE)</f>
        <v>#N/A</v>
      </c>
      <c r="D499" s="40" t="e">
        <f>VLOOKUP(A499,'Table 3 Local Authorities'!$D$16:$T$379,3,FALSE)</f>
        <v>#N/A</v>
      </c>
      <c r="E499" s="40" t="e">
        <f>VLOOKUP(A499,'Table 3 Local Authorities'!$D$16:$T$379,17,FALSE)</f>
        <v>#N/A</v>
      </c>
      <c r="G499" t="e">
        <v>#N/A</v>
      </c>
      <c r="O499" s="95"/>
      <c r="P499" s="95"/>
    </row>
    <row r="500" spans="1:16" x14ac:dyDescent="0.25">
      <c r="A500" s="40" t="s">
        <v>492</v>
      </c>
      <c r="B500" s="41" t="e">
        <f>VLOOKUP(A500,'Table 3 Local Authorities'!$D$16:$H$379,5,FALSE)</f>
        <v>#N/A</v>
      </c>
      <c r="C500" s="97" t="e">
        <f>VLOOKUP(A500,'Table 3 Local Authorities'!$D$16:$V$379,19,FALSE)</f>
        <v>#N/A</v>
      </c>
      <c r="D500" s="40" t="e">
        <f>VLOOKUP(A500,'Table 3 Local Authorities'!$D$16:$T$379,3,FALSE)</f>
        <v>#N/A</v>
      </c>
      <c r="E500" s="40" t="e">
        <f>VLOOKUP(A500,'Table 3 Local Authorities'!$D$16:$T$379,17,FALSE)</f>
        <v>#N/A</v>
      </c>
      <c r="G500" t="e">
        <v>#N/A</v>
      </c>
      <c r="O500" s="95"/>
      <c r="P500" s="95"/>
    </row>
    <row r="501" spans="1:16" x14ac:dyDescent="0.25">
      <c r="A501" s="40" t="s">
        <v>713</v>
      </c>
      <c r="B501" s="41" t="e">
        <f>VLOOKUP(A501,'Table 3 Local Authorities'!$D$16:$H$379,5,FALSE)</f>
        <v>#N/A</v>
      </c>
      <c r="C501" s="97" t="e">
        <f>VLOOKUP(A501,'Table 3 Local Authorities'!$D$16:$V$379,19,FALSE)</f>
        <v>#N/A</v>
      </c>
      <c r="D501" s="40" t="e">
        <f>VLOOKUP(A501,'Table 3 Local Authorities'!$D$16:$T$379,3,FALSE)</f>
        <v>#N/A</v>
      </c>
      <c r="E501" s="40" t="e">
        <f>VLOOKUP(A501,'Table 3 Local Authorities'!$D$16:$T$379,17,FALSE)</f>
        <v>#N/A</v>
      </c>
      <c r="G501" t="e">
        <v>#N/A</v>
      </c>
      <c r="O501" s="95"/>
      <c r="P501" s="95"/>
    </row>
    <row r="502" spans="1:16" x14ac:dyDescent="0.25">
      <c r="A502" s="40"/>
      <c r="B502" s="41"/>
      <c r="C502" s="40"/>
      <c r="D502" s="40"/>
      <c r="G502" t="e">
        <v>#N/A</v>
      </c>
      <c r="O502" s="95"/>
      <c r="P502" s="95"/>
    </row>
    <row r="503" spans="1:16" x14ac:dyDescent="0.25">
      <c r="A503" s="40"/>
      <c r="B503" s="41"/>
      <c r="C503" s="40"/>
      <c r="D503" s="40"/>
      <c r="G503" t="e">
        <v>#N/A</v>
      </c>
      <c r="O503" s="95"/>
      <c r="P503" s="95"/>
    </row>
    <row r="504" spans="1:16" x14ac:dyDescent="0.25">
      <c r="A504" s="40"/>
      <c r="B504" s="41"/>
      <c r="C504" s="40"/>
      <c r="D504" s="40"/>
      <c r="G504" t="e">
        <v>#N/A</v>
      </c>
      <c r="O504" s="95"/>
      <c r="P504" s="95"/>
    </row>
    <row r="505" spans="1:16" x14ac:dyDescent="0.25">
      <c r="A505" s="40"/>
      <c r="B505" s="41"/>
      <c r="C505" s="40"/>
      <c r="D505" s="40"/>
      <c r="G505" t="e">
        <v>#N/A</v>
      </c>
      <c r="O505" s="95"/>
      <c r="P505" s="95"/>
    </row>
    <row r="506" spans="1:16" x14ac:dyDescent="0.25">
      <c r="A506" s="40"/>
      <c r="B506" s="41"/>
      <c r="C506" s="40"/>
      <c r="D506" s="40"/>
      <c r="G506" t="e">
        <v>#N/A</v>
      </c>
      <c r="O506" s="95"/>
      <c r="P506" s="95"/>
    </row>
    <row r="507" spans="1:16" x14ac:dyDescent="0.25">
      <c r="A507" s="40"/>
      <c r="B507" s="41"/>
      <c r="C507" s="40"/>
      <c r="D507" s="40"/>
      <c r="G507" t="e">
        <v>#N/A</v>
      </c>
      <c r="O507" s="95"/>
      <c r="P507" s="95"/>
    </row>
    <row r="508" spans="1:16" x14ac:dyDescent="0.25">
      <c r="A508" s="40"/>
      <c r="B508" s="41"/>
      <c r="C508" s="40"/>
      <c r="D508" s="40"/>
      <c r="G508" t="e">
        <v>#N/A</v>
      </c>
      <c r="O508" s="95"/>
      <c r="P508" s="95"/>
    </row>
    <row r="509" spans="1:16" x14ac:dyDescent="0.25">
      <c r="A509" s="40"/>
      <c r="B509" s="41"/>
      <c r="C509" s="40"/>
      <c r="D509" s="40"/>
      <c r="G509" t="e">
        <v>#N/A</v>
      </c>
      <c r="O509" s="95"/>
      <c r="P509" s="95"/>
    </row>
    <row r="510" spans="1:16" x14ac:dyDescent="0.25">
      <c r="A510" s="40"/>
      <c r="B510" s="41"/>
      <c r="C510" s="40"/>
      <c r="D510" s="40"/>
      <c r="G510" t="e">
        <v>#N/A</v>
      </c>
      <c r="O510" s="95"/>
      <c r="P510" s="95"/>
    </row>
    <row r="511" spans="1:16" x14ac:dyDescent="0.25">
      <c r="A511" s="40"/>
      <c r="B511" s="41"/>
      <c r="C511" s="40"/>
      <c r="D511" s="40"/>
      <c r="G511" t="e">
        <v>#N/A</v>
      </c>
      <c r="O511" s="95"/>
      <c r="P511" s="95"/>
    </row>
    <row r="512" spans="1:16" x14ac:dyDescent="0.25">
      <c r="A512" s="40"/>
      <c r="B512" s="41"/>
      <c r="C512" s="40"/>
      <c r="D512" s="40"/>
      <c r="G512" t="e">
        <v>#N/A</v>
      </c>
      <c r="O512" s="95"/>
      <c r="P512" s="95"/>
    </row>
    <row r="513" spans="1:16" x14ac:dyDescent="0.25">
      <c r="A513" s="40"/>
      <c r="B513" s="41"/>
      <c r="C513" s="40"/>
      <c r="D513" s="40"/>
      <c r="G513" t="e">
        <v>#N/A</v>
      </c>
      <c r="O513" s="95"/>
      <c r="P513" s="95"/>
    </row>
    <row r="514" spans="1:16" x14ac:dyDescent="0.25">
      <c r="A514" s="40"/>
      <c r="B514" s="41"/>
      <c r="C514" s="40"/>
      <c r="D514" s="40"/>
      <c r="G514" t="e">
        <v>#N/A</v>
      </c>
      <c r="O514" s="95"/>
      <c r="P514" s="95"/>
    </row>
    <row r="515" spans="1:16" x14ac:dyDescent="0.25">
      <c r="A515" s="40"/>
      <c r="B515" s="41"/>
      <c r="C515" s="40"/>
      <c r="D515" s="40"/>
      <c r="G515" t="e">
        <v>#N/A</v>
      </c>
      <c r="O515" s="95"/>
      <c r="P515" s="95"/>
    </row>
    <row r="516" spans="1:16" x14ac:dyDescent="0.25">
      <c r="A516" s="40"/>
      <c r="B516" s="41"/>
      <c r="C516" s="40"/>
      <c r="D516" s="40"/>
      <c r="G516" t="e">
        <v>#N/A</v>
      </c>
      <c r="O516" s="95"/>
      <c r="P516" s="95"/>
    </row>
    <row r="517" spans="1:16" x14ac:dyDescent="0.25">
      <c r="A517" s="43"/>
      <c r="B517" s="96"/>
      <c r="C517" s="43"/>
      <c r="D517" s="43"/>
      <c r="G517" t="e">
        <v>#N/A</v>
      </c>
      <c r="O517" s="95"/>
      <c r="P517" s="95"/>
    </row>
    <row r="518" spans="1:16" x14ac:dyDescent="0.25">
      <c r="O518" s="95"/>
      <c r="P518" s="95"/>
    </row>
    <row r="519" spans="1:16" x14ac:dyDescent="0.25">
      <c r="O519" s="95"/>
      <c r="P519" s="95"/>
    </row>
    <row r="520" spans="1:16" x14ac:dyDescent="0.25">
      <c r="O520" s="95"/>
      <c r="P520" s="95"/>
    </row>
    <row r="521" spans="1:16" x14ac:dyDescent="0.25">
      <c r="O521" s="95"/>
      <c r="P521" s="95"/>
    </row>
    <row r="522" spans="1:16" x14ac:dyDescent="0.25">
      <c r="O522" s="95"/>
      <c r="P522" s="95"/>
    </row>
    <row r="523" spans="1:16" x14ac:dyDescent="0.25">
      <c r="O523" s="95"/>
      <c r="P523" s="95"/>
    </row>
    <row r="524" spans="1:16" x14ac:dyDescent="0.25">
      <c r="O524" s="95"/>
      <c r="P524" s="95"/>
    </row>
    <row r="525" spans="1:16" x14ac:dyDescent="0.25">
      <c r="O525" s="95"/>
      <c r="P525" s="95"/>
    </row>
    <row r="526" spans="1:16" x14ac:dyDescent="0.25">
      <c r="O526" s="95"/>
      <c r="P526" s="95"/>
    </row>
    <row r="527" spans="1:16" x14ac:dyDescent="0.25">
      <c r="O527" s="95"/>
      <c r="P527" s="95"/>
    </row>
    <row r="528" spans="1:16" x14ac:dyDescent="0.25">
      <c r="O528" s="95"/>
      <c r="P528" s="95"/>
    </row>
    <row r="529" spans="15:16" x14ac:dyDescent="0.25">
      <c r="O529" s="95"/>
      <c r="P529" s="95"/>
    </row>
    <row r="530" spans="15:16" x14ac:dyDescent="0.25">
      <c r="O530" s="95"/>
      <c r="P530" s="95"/>
    </row>
    <row r="531" spans="15:16" x14ac:dyDescent="0.25">
      <c r="O531" s="95"/>
      <c r="P531" s="95"/>
    </row>
    <row r="532" spans="15:16" x14ac:dyDescent="0.25">
      <c r="O532" s="95"/>
      <c r="P532" s="95"/>
    </row>
    <row r="533" spans="15:16" x14ac:dyDescent="0.25">
      <c r="O533" s="95"/>
      <c r="P533" s="95"/>
    </row>
    <row r="534" spans="15:16" x14ac:dyDescent="0.25">
      <c r="O534" s="95"/>
      <c r="P534" s="95"/>
    </row>
    <row r="535" spans="15:16" x14ac:dyDescent="0.25">
      <c r="O535" s="95"/>
      <c r="P535" s="95"/>
    </row>
    <row r="536" spans="15:16" x14ac:dyDescent="0.25">
      <c r="O536" s="95"/>
      <c r="P536" s="95"/>
    </row>
    <row r="537" spans="15:16" x14ac:dyDescent="0.25">
      <c r="O537" s="95"/>
      <c r="P537" s="95"/>
    </row>
    <row r="538" spans="15:16" x14ac:dyDescent="0.25">
      <c r="O538" s="95"/>
      <c r="P538" s="95"/>
    </row>
    <row r="539" spans="15:16" x14ac:dyDescent="0.25">
      <c r="O539" s="95"/>
      <c r="P539" s="95"/>
    </row>
    <row r="540" spans="15:16" x14ac:dyDescent="0.25">
      <c r="O540" s="95"/>
      <c r="P540" s="95"/>
    </row>
    <row r="541" spans="15:16" x14ac:dyDescent="0.25">
      <c r="O541" s="95"/>
      <c r="P541" s="95"/>
    </row>
    <row r="542" spans="15:16" x14ac:dyDescent="0.25">
      <c r="O542" s="95"/>
      <c r="P542" s="95"/>
    </row>
    <row r="543" spans="15:16" x14ac:dyDescent="0.25">
      <c r="O543" s="95"/>
      <c r="P543" s="95"/>
    </row>
    <row r="544" spans="15:16" x14ac:dyDescent="0.25">
      <c r="O544" s="95"/>
      <c r="P544" s="95"/>
    </row>
    <row r="545" spans="15:16" x14ac:dyDescent="0.25">
      <c r="O545" s="95"/>
      <c r="P545" s="95"/>
    </row>
    <row r="546" spans="15:16" x14ac:dyDescent="0.25">
      <c r="O546" s="95"/>
      <c r="P546" s="95"/>
    </row>
    <row r="547" spans="15:16" x14ac:dyDescent="0.25">
      <c r="O547" s="95"/>
      <c r="P547" s="95"/>
    </row>
    <row r="548" spans="15:16" x14ac:dyDescent="0.25">
      <c r="O548" s="95"/>
      <c r="P548" s="95"/>
    </row>
    <row r="549" spans="15:16" x14ac:dyDescent="0.25">
      <c r="O549" s="95"/>
      <c r="P549" s="95"/>
    </row>
    <row r="550" spans="15:16" x14ac:dyDescent="0.25">
      <c r="O550" s="95"/>
      <c r="P550" s="95"/>
    </row>
    <row r="551" spans="15:16" x14ac:dyDescent="0.25">
      <c r="O551" s="95"/>
      <c r="P551" s="95"/>
    </row>
    <row r="552" spans="15:16" x14ac:dyDescent="0.25">
      <c r="O552" s="95"/>
      <c r="P552" s="95"/>
    </row>
    <row r="553" spans="15:16" x14ac:dyDescent="0.25">
      <c r="O553" s="95"/>
      <c r="P553" s="95"/>
    </row>
    <row r="554" spans="15:16" x14ac:dyDescent="0.25">
      <c r="O554" s="95"/>
      <c r="P554" s="95"/>
    </row>
    <row r="555" spans="15:16" x14ac:dyDescent="0.25">
      <c r="O555" s="95"/>
      <c r="P555" s="95"/>
    </row>
    <row r="556" spans="15:16" x14ac:dyDescent="0.25">
      <c r="O556" s="95"/>
      <c r="P556" s="95"/>
    </row>
    <row r="557" spans="15:16" x14ac:dyDescent="0.25">
      <c r="O557" s="95"/>
      <c r="P557" s="95"/>
    </row>
    <row r="558" spans="15:16" x14ac:dyDescent="0.25">
      <c r="O558" s="95"/>
      <c r="P558" s="95"/>
    </row>
    <row r="559" spans="15:16" x14ac:dyDescent="0.25">
      <c r="O559" s="95"/>
      <c r="P559" s="95"/>
    </row>
    <row r="560" spans="15:16" x14ac:dyDescent="0.25">
      <c r="O560" s="95"/>
      <c r="P560" s="95"/>
    </row>
    <row r="561" spans="15:16" x14ac:dyDescent="0.25">
      <c r="O561" s="95"/>
      <c r="P561" s="95"/>
    </row>
    <row r="562" spans="15:16" x14ac:dyDescent="0.25">
      <c r="O562" s="95"/>
      <c r="P562" s="95"/>
    </row>
    <row r="563" spans="15:16" x14ac:dyDescent="0.25">
      <c r="O563" s="95"/>
      <c r="P563" s="95"/>
    </row>
    <row r="564" spans="15:16" x14ac:dyDescent="0.25">
      <c r="O564" s="95"/>
      <c r="P564" s="95"/>
    </row>
    <row r="565" spans="15:16" x14ac:dyDescent="0.25">
      <c r="O565" s="95"/>
      <c r="P565" s="95"/>
    </row>
    <row r="566" spans="15:16" x14ac:dyDescent="0.25">
      <c r="O566" s="95"/>
      <c r="P566" s="95"/>
    </row>
    <row r="567" spans="15:16" x14ac:dyDescent="0.25">
      <c r="O567" s="95"/>
      <c r="P567" s="95"/>
    </row>
    <row r="568" spans="15:16" x14ac:dyDescent="0.25">
      <c r="O568" s="95"/>
      <c r="P568" s="95"/>
    </row>
    <row r="569" spans="15:16" x14ac:dyDescent="0.25">
      <c r="O569" s="95"/>
      <c r="P569" s="95"/>
    </row>
    <row r="570" spans="15:16" x14ac:dyDescent="0.25">
      <c r="O570" s="95"/>
      <c r="P570" s="95"/>
    </row>
    <row r="571" spans="15:16" x14ac:dyDescent="0.25">
      <c r="O571" s="95"/>
      <c r="P571" s="95"/>
    </row>
    <row r="572" spans="15:16" x14ac:dyDescent="0.25">
      <c r="O572" s="95"/>
      <c r="P572" s="95"/>
    </row>
    <row r="573" spans="15:16" x14ac:dyDescent="0.25">
      <c r="O573" s="95"/>
      <c r="P573" s="95"/>
    </row>
    <row r="574" spans="15:16" x14ac:dyDescent="0.25">
      <c r="O574" s="95"/>
      <c r="P574" s="95"/>
    </row>
    <row r="575" spans="15:16" x14ac:dyDescent="0.25">
      <c r="O575" s="95"/>
      <c r="P575" s="95"/>
    </row>
    <row r="576" spans="15:16" x14ac:dyDescent="0.25">
      <c r="O576" s="95"/>
      <c r="P576" s="95"/>
    </row>
    <row r="577" spans="15:16" x14ac:dyDescent="0.25">
      <c r="O577" s="95"/>
      <c r="P577" s="95"/>
    </row>
    <row r="578" spans="15:16" x14ac:dyDescent="0.25">
      <c r="O578" s="95"/>
      <c r="P578" s="95"/>
    </row>
    <row r="579" spans="15:16" x14ac:dyDescent="0.25">
      <c r="O579" s="95"/>
      <c r="P579" s="95"/>
    </row>
    <row r="580" spans="15:16" x14ac:dyDescent="0.25">
      <c r="O580" s="95"/>
      <c r="P580" s="95"/>
    </row>
    <row r="581" spans="15:16" x14ac:dyDescent="0.25">
      <c r="O581" s="95"/>
      <c r="P581" s="95"/>
    </row>
    <row r="582" spans="15:16" x14ac:dyDescent="0.25">
      <c r="O582" s="95"/>
      <c r="P582" s="95"/>
    </row>
    <row r="583" spans="15:16" x14ac:dyDescent="0.25">
      <c r="O583" s="95"/>
      <c r="P583" s="95"/>
    </row>
    <row r="584" spans="15:16" x14ac:dyDescent="0.25">
      <c r="O584" s="95"/>
      <c r="P584" s="95"/>
    </row>
    <row r="585" spans="15:16" x14ac:dyDescent="0.25">
      <c r="O585" s="95"/>
      <c r="P585" s="95"/>
    </row>
    <row r="586" spans="15:16" x14ac:dyDescent="0.25">
      <c r="O586" s="95"/>
      <c r="P586" s="95"/>
    </row>
    <row r="587" spans="15:16" x14ac:dyDescent="0.25">
      <c r="O587" s="95"/>
      <c r="P587" s="95"/>
    </row>
    <row r="588" spans="15:16" x14ac:dyDescent="0.25">
      <c r="O588" s="95"/>
      <c r="P588" s="95"/>
    </row>
    <row r="589" spans="15:16" x14ac:dyDescent="0.25">
      <c r="O589" s="95"/>
      <c r="P589" s="95"/>
    </row>
    <row r="590" spans="15:16" x14ac:dyDescent="0.25">
      <c r="O590" s="95"/>
      <c r="P590" s="95"/>
    </row>
    <row r="591" spans="15:16" x14ac:dyDescent="0.25">
      <c r="O591" s="95"/>
      <c r="P591" s="95"/>
    </row>
    <row r="592" spans="15:16" x14ac:dyDescent="0.25">
      <c r="O592" s="95"/>
      <c r="P592" s="95"/>
    </row>
    <row r="593" spans="15:16" x14ac:dyDescent="0.25">
      <c r="O593" s="95"/>
      <c r="P593" s="95"/>
    </row>
    <row r="594" spans="15:16" x14ac:dyDescent="0.25">
      <c r="O594" s="95"/>
      <c r="P594" s="95"/>
    </row>
    <row r="595" spans="15:16" x14ac:dyDescent="0.25">
      <c r="O595" s="95"/>
      <c r="P595" s="95"/>
    </row>
    <row r="596" spans="15:16" x14ac:dyDescent="0.25">
      <c r="O596" s="95"/>
      <c r="P596" s="95"/>
    </row>
    <row r="597" spans="15:16" x14ac:dyDescent="0.25">
      <c r="O597" s="95"/>
      <c r="P597" s="95"/>
    </row>
    <row r="598" spans="15:16" x14ac:dyDescent="0.25">
      <c r="O598" s="95"/>
      <c r="P598" s="95"/>
    </row>
    <row r="599" spans="15:16" x14ac:dyDescent="0.25">
      <c r="O599" s="95"/>
      <c r="P599" s="95"/>
    </row>
    <row r="600" spans="15:16" x14ac:dyDescent="0.25">
      <c r="O600" s="95"/>
      <c r="P600" s="95"/>
    </row>
    <row r="601" spans="15:16" x14ac:dyDescent="0.25">
      <c r="O601" s="95"/>
      <c r="P601" s="95"/>
    </row>
    <row r="602" spans="15:16" x14ac:dyDescent="0.25">
      <c r="O602" s="95"/>
      <c r="P602" s="95"/>
    </row>
    <row r="603" spans="15:16" x14ac:dyDescent="0.25">
      <c r="O603" s="95"/>
      <c r="P603" s="95"/>
    </row>
    <row r="604" spans="15:16" x14ac:dyDescent="0.25">
      <c r="O604" s="95"/>
      <c r="P604" s="95"/>
    </row>
    <row r="605" spans="15:16" x14ac:dyDescent="0.25">
      <c r="O605" s="95"/>
      <c r="P605" s="95"/>
    </row>
    <row r="606" spans="15:16" x14ac:dyDescent="0.25">
      <c r="O606" s="95"/>
      <c r="P606" s="95"/>
    </row>
    <row r="607" spans="15:16" x14ac:dyDescent="0.25">
      <c r="O607" s="95"/>
      <c r="P607" s="95"/>
    </row>
    <row r="608" spans="15:16" x14ac:dyDescent="0.25">
      <c r="O608" s="95"/>
      <c r="P608" s="95"/>
    </row>
    <row r="609" spans="15:16" x14ac:dyDescent="0.25">
      <c r="O609" s="95"/>
      <c r="P609" s="95"/>
    </row>
    <row r="610" spans="15:16" x14ac:dyDescent="0.25">
      <c r="O610" s="95"/>
      <c r="P610" s="95"/>
    </row>
    <row r="611" spans="15:16" x14ac:dyDescent="0.25">
      <c r="O611" s="95"/>
      <c r="P611" s="95"/>
    </row>
    <row r="612" spans="15:16" x14ac:dyDescent="0.25">
      <c r="O612" s="95"/>
      <c r="P612" s="95"/>
    </row>
    <row r="613" spans="15:16" x14ac:dyDescent="0.25">
      <c r="O613" s="95"/>
      <c r="P613" s="95"/>
    </row>
    <row r="614" spans="15:16" x14ac:dyDescent="0.25">
      <c r="O614" s="95"/>
      <c r="P614" s="95"/>
    </row>
    <row r="615" spans="15:16" x14ac:dyDescent="0.25">
      <c r="O615" s="95"/>
      <c r="P615" s="95"/>
    </row>
    <row r="616" spans="15:16" x14ac:dyDescent="0.25">
      <c r="O616" s="95"/>
      <c r="P616" s="95"/>
    </row>
    <row r="617" spans="15:16" x14ac:dyDescent="0.25">
      <c r="O617" s="95"/>
      <c r="P617" s="95"/>
    </row>
    <row r="618" spans="15:16" x14ac:dyDescent="0.25">
      <c r="O618" s="95"/>
      <c r="P618" s="95"/>
    </row>
    <row r="619" spans="15:16" x14ac:dyDescent="0.25">
      <c r="O619" s="95"/>
      <c r="P619" s="95"/>
    </row>
    <row r="620" spans="15:16" x14ac:dyDescent="0.25">
      <c r="O620" s="95"/>
      <c r="P620" s="95"/>
    </row>
    <row r="621" spans="15:16" x14ac:dyDescent="0.25">
      <c r="O621" s="95"/>
      <c r="P621" s="95"/>
    </row>
    <row r="622" spans="15:16" x14ac:dyDescent="0.25">
      <c r="O622" s="95"/>
      <c r="P622" s="95"/>
    </row>
    <row r="623" spans="15:16" x14ac:dyDescent="0.25">
      <c r="O623" s="95"/>
      <c r="P623" s="95"/>
    </row>
    <row r="624" spans="15:16" x14ac:dyDescent="0.25">
      <c r="O624" s="95"/>
      <c r="P624" s="95"/>
    </row>
    <row r="625" spans="15:16" x14ac:dyDescent="0.25">
      <c r="O625" s="95"/>
      <c r="P625" s="95"/>
    </row>
    <row r="626" spans="15:16" x14ac:dyDescent="0.25">
      <c r="O626" s="95"/>
      <c r="P626" s="95"/>
    </row>
    <row r="627" spans="15:16" x14ac:dyDescent="0.25">
      <c r="O627" s="95"/>
      <c r="P627" s="95"/>
    </row>
    <row r="628" spans="15:16" x14ac:dyDescent="0.25">
      <c r="O628" s="95"/>
      <c r="P628" s="95"/>
    </row>
    <row r="629" spans="15:16" x14ac:dyDescent="0.25">
      <c r="O629" s="95"/>
      <c r="P629" s="95"/>
    </row>
    <row r="630" spans="15:16" x14ac:dyDescent="0.25">
      <c r="O630" s="95"/>
      <c r="P630" s="95"/>
    </row>
    <row r="631" spans="15:16" x14ac:dyDescent="0.25">
      <c r="O631" s="95"/>
      <c r="P631" s="95"/>
    </row>
    <row r="632" spans="15:16" x14ac:dyDescent="0.25">
      <c r="O632" s="95"/>
      <c r="P632" s="95"/>
    </row>
    <row r="633" spans="15:16" x14ac:dyDescent="0.25">
      <c r="O633" s="95"/>
      <c r="P633" s="95"/>
    </row>
    <row r="634" spans="15:16" x14ac:dyDescent="0.25">
      <c r="O634" s="95"/>
      <c r="P634" s="95"/>
    </row>
    <row r="635" spans="15:16" x14ac:dyDescent="0.25">
      <c r="O635" s="95"/>
      <c r="P635" s="95"/>
    </row>
    <row r="636" spans="15:16" x14ac:dyDescent="0.25">
      <c r="O636" s="95"/>
      <c r="P636" s="95"/>
    </row>
    <row r="637" spans="15:16" x14ac:dyDescent="0.25">
      <c r="O637" s="95"/>
      <c r="P637" s="95"/>
    </row>
    <row r="638" spans="15:16" x14ac:dyDescent="0.25">
      <c r="O638" s="95"/>
      <c r="P638" s="95"/>
    </row>
    <row r="639" spans="15:16" x14ac:dyDescent="0.25">
      <c r="O639" s="95"/>
      <c r="P639" s="95"/>
    </row>
    <row r="640" spans="15:16" x14ac:dyDescent="0.25">
      <c r="O640" s="95"/>
      <c r="P640" s="95"/>
    </row>
    <row r="641" spans="15:16" x14ac:dyDescent="0.25">
      <c r="O641" s="95"/>
      <c r="P641" s="95"/>
    </row>
    <row r="642" spans="15:16" x14ac:dyDescent="0.25">
      <c r="O642" s="95"/>
      <c r="P642" s="95"/>
    </row>
    <row r="643" spans="15:16" x14ac:dyDescent="0.25">
      <c r="O643" s="95"/>
      <c r="P643" s="95"/>
    </row>
    <row r="644" spans="15:16" x14ac:dyDescent="0.25">
      <c r="O644" s="95"/>
      <c r="P644" s="95"/>
    </row>
    <row r="645" spans="15:16" x14ac:dyDescent="0.25">
      <c r="O645" s="95"/>
      <c r="P645" s="95"/>
    </row>
    <row r="646" spans="15:16" x14ac:dyDescent="0.25">
      <c r="O646" s="95"/>
      <c r="P646" s="95"/>
    </row>
    <row r="647" spans="15:16" x14ac:dyDescent="0.25">
      <c r="O647" s="95"/>
      <c r="P647" s="95"/>
    </row>
    <row r="648" spans="15:16" x14ac:dyDescent="0.25">
      <c r="O648" s="95"/>
      <c r="P648" s="95"/>
    </row>
    <row r="649" spans="15:16" x14ac:dyDescent="0.25">
      <c r="O649" s="95"/>
      <c r="P649" s="95"/>
    </row>
    <row r="650" spans="15:16" x14ac:dyDescent="0.25">
      <c r="O650" s="95"/>
      <c r="P650" s="95"/>
    </row>
    <row r="651" spans="15:16" x14ac:dyDescent="0.25">
      <c r="O651" s="95"/>
      <c r="P651" s="95"/>
    </row>
    <row r="652" spans="15:16" x14ac:dyDescent="0.25">
      <c r="O652" s="95"/>
      <c r="P652" s="95"/>
    </row>
    <row r="653" spans="15:16" x14ac:dyDescent="0.25">
      <c r="O653" s="95"/>
      <c r="P653" s="95"/>
    </row>
    <row r="654" spans="15:16" x14ac:dyDescent="0.25">
      <c r="O654" s="95"/>
      <c r="P654" s="95"/>
    </row>
    <row r="655" spans="15:16" x14ac:dyDescent="0.25">
      <c r="O655" s="95"/>
      <c r="P655" s="95"/>
    </row>
    <row r="656" spans="15:16" x14ac:dyDescent="0.25">
      <c r="O656" s="95"/>
      <c r="P656" s="95"/>
    </row>
    <row r="657" spans="15:16" x14ac:dyDescent="0.25">
      <c r="O657" s="95"/>
      <c r="P657" s="95"/>
    </row>
    <row r="658" spans="15:16" x14ac:dyDescent="0.25">
      <c r="O658" s="95"/>
      <c r="P658" s="95"/>
    </row>
    <row r="659" spans="15:16" x14ac:dyDescent="0.25">
      <c r="O659" s="95"/>
      <c r="P659" s="95"/>
    </row>
    <row r="660" spans="15:16" x14ac:dyDescent="0.25">
      <c r="O660" s="95"/>
      <c r="P660" s="95"/>
    </row>
    <row r="661" spans="15:16" x14ac:dyDescent="0.25">
      <c r="O661" s="95"/>
      <c r="P661" s="95"/>
    </row>
    <row r="662" spans="15:16" x14ac:dyDescent="0.25">
      <c r="O662" s="95"/>
      <c r="P662" s="95"/>
    </row>
    <row r="663" spans="15:16" x14ac:dyDescent="0.25">
      <c r="O663" s="95"/>
      <c r="P663" s="95"/>
    </row>
    <row r="664" spans="15:16" x14ac:dyDescent="0.25">
      <c r="O664" s="95"/>
      <c r="P664" s="95"/>
    </row>
    <row r="665" spans="15:16" x14ac:dyDescent="0.25">
      <c r="O665" s="95"/>
      <c r="P665" s="95"/>
    </row>
    <row r="666" spans="15:16" x14ac:dyDescent="0.25">
      <c r="O666" s="95"/>
      <c r="P666" s="95"/>
    </row>
    <row r="667" spans="15:16" x14ac:dyDescent="0.25">
      <c r="O667" s="95"/>
      <c r="P667" s="95"/>
    </row>
    <row r="668" spans="15:16" x14ac:dyDescent="0.25">
      <c r="O668" s="95"/>
      <c r="P668" s="95"/>
    </row>
    <row r="669" spans="15:16" x14ac:dyDescent="0.25">
      <c r="O669" s="95"/>
      <c r="P669" s="95"/>
    </row>
    <row r="670" spans="15:16" x14ac:dyDescent="0.25">
      <c r="O670" s="95"/>
      <c r="P670" s="95"/>
    </row>
    <row r="671" spans="15:16" x14ac:dyDescent="0.25">
      <c r="O671" s="95"/>
      <c r="P671" s="95"/>
    </row>
    <row r="672" spans="15:16" x14ac:dyDescent="0.25">
      <c r="O672" s="95"/>
      <c r="P672" s="95"/>
    </row>
    <row r="673" spans="15:16" x14ac:dyDescent="0.25">
      <c r="O673" s="95"/>
      <c r="P673" s="95"/>
    </row>
    <row r="674" spans="15:16" x14ac:dyDescent="0.25">
      <c r="O674" s="95"/>
      <c r="P674" s="95"/>
    </row>
    <row r="675" spans="15:16" x14ac:dyDescent="0.25">
      <c r="O675" s="95"/>
      <c r="P675" s="95"/>
    </row>
    <row r="676" spans="15:16" x14ac:dyDescent="0.25">
      <c r="O676" s="95"/>
      <c r="P676" s="95"/>
    </row>
    <row r="677" spans="15:16" x14ac:dyDescent="0.25">
      <c r="O677" s="95"/>
      <c r="P677" s="95"/>
    </row>
    <row r="678" spans="15:16" x14ac:dyDescent="0.25">
      <c r="O678" s="95"/>
      <c r="P678" s="95"/>
    </row>
    <row r="679" spans="15:16" x14ac:dyDescent="0.25">
      <c r="O679" s="95"/>
      <c r="P679" s="95"/>
    </row>
    <row r="680" spans="15:16" x14ac:dyDescent="0.25">
      <c r="O680" s="95"/>
      <c r="P680" s="95"/>
    </row>
    <row r="681" spans="15:16" x14ac:dyDescent="0.25">
      <c r="O681" s="95"/>
      <c r="P681" s="95"/>
    </row>
    <row r="682" spans="15:16" x14ac:dyDescent="0.25">
      <c r="O682" s="95"/>
      <c r="P682" s="95"/>
    </row>
    <row r="683" spans="15:16" x14ac:dyDescent="0.25">
      <c r="O683" s="95"/>
      <c r="P683" s="95"/>
    </row>
    <row r="684" spans="15:16" x14ac:dyDescent="0.25">
      <c r="O684" s="95"/>
      <c r="P684" s="95"/>
    </row>
    <row r="685" spans="15:16" x14ac:dyDescent="0.25">
      <c r="O685" s="95"/>
      <c r="P685" s="95"/>
    </row>
    <row r="686" spans="15:16" x14ac:dyDescent="0.25">
      <c r="O686" s="95"/>
      <c r="P686" s="95"/>
    </row>
    <row r="687" spans="15:16" x14ac:dyDescent="0.25">
      <c r="O687" s="95"/>
      <c r="P687" s="95"/>
    </row>
    <row r="688" spans="15:16" x14ac:dyDescent="0.25">
      <c r="O688" s="95"/>
      <c r="P688" s="95"/>
    </row>
    <row r="689" spans="15:16" x14ac:dyDescent="0.25">
      <c r="O689" s="95"/>
      <c r="P689" s="95"/>
    </row>
    <row r="690" spans="15:16" x14ac:dyDescent="0.25">
      <c r="O690" s="95"/>
      <c r="P690" s="95"/>
    </row>
    <row r="691" spans="15:16" x14ac:dyDescent="0.25">
      <c r="O691" s="95"/>
      <c r="P691" s="95"/>
    </row>
    <row r="692" spans="15:16" x14ac:dyDescent="0.25">
      <c r="O692" s="95"/>
      <c r="P692" s="95"/>
    </row>
    <row r="693" spans="15:16" x14ac:dyDescent="0.25">
      <c r="O693" s="95"/>
      <c r="P693" s="95"/>
    </row>
    <row r="694" spans="15:16" x14ac:dyDescent="0.25">
      <c r="O694" s="95"/>
      <c r="P694" s="95"/>
    </row>
    <row r="695" spans="15:16" x14ac:dyDescent="0.25">
      <c r="O695" s="95"/>
      <c r="P695" s="95"/>
    </row>
    <row r="696" spans="15:16" x14ac:dyDescent="0.25">
      <c r="O696" s="95"/>
      <c r="P696" s="95"/>
    </row>
    <row r="697" spans="15:16" x14ac:dyDescent="0.25">
      <c r="O697" s="95"/>
      <c r="P697" s="95"/>
    </row>
    <row r="698" spans="15:16" x14ac:dyDescent="0.25">
      <c r="O698" s="95"/>
      <c r="P698" s="95"/>
    </row>
    <row r="699" spans="15:16" x14ac:dyDescent="0.25">
      <c r="O699" s="95"/>
      <c r="P699" s="95"/>
    </row>
    <row r="700" spans="15:16" x14ac:dyDescent="0.25">
      <c r="O700" s="95"/>
      <c r="P700" s="95"/>
    </row>
    <row r="701" spans="15:16" x14ac:dyDescent="0.25">
      <c r="O701" s="95"/>
      <c r="P701" s="95"/>
    </row>
    <row r="702" spans="15:16" x14ac:dyDescent="0.25">
      <c r="O702" s="95"/>
      <c r="P702" s="95"/>
    </row>
    <row r="703" spans="15:16" x14ac:dyDescent="0.25">
      <c r="O703" s="95"/>
      <c r="P703" s="95"/>
    </row>
    <row r="704" spans="15:16" x14ac:dyDescent="0.25">
      <c r="O704" s="95"/>
      <c r="P704" s="95"/>
    </row>
    <row r="705" spans="15:16" x14ac:dyDescent="0.25">
      <c r="O705" s="95"/>
      <c r="P705" s="95"/>
    </row>
    <row r="706" spans="15:16" x14ac:dyDescent="0.25">
      <c r="O706" s="95"/>
      <c r="P706" s="95"/>
    </row>
    <row r="707" spans="15:16" x14ac:dyDescent="0.25">
      <c r="O707" s="95"/>
      <c r="P707" s="95"/>
    </row>
    <row r="708" spans="15:16" x14ac:dyDescent="0.25">
      <c r="O708" s="95"/>
      <c r="P708" s="95"/>
    </row>
    <row r="709" spans="15:16" x14ac:dyDescent="0.25">
      <c r="O709" s="95"/>
      <c r="P709" s="95"/>
    </row>
    <row r="710" spans="15:16" x14ac:dyDescent="0.25">
      <c r="O710" s="95"/>
      <c r="P710" s="95"/>
    </row>
    <row r="711" spans="15:16" x14ac:dyDescent="0.25">
      <c r="O711" s="95"/>
      <c r="P711" s="95"/>
    </row>
    <row r="712" spans="15:16" x14ac:dyDescent="0.25">
      <c r="O712" s="95"/>
      <c r="P712" s="95"/>
    </row>
    <row r="713" spans="15:16" x14ac:dyDescent="0.25">
      <c r="O713" s="95"/>
      <c r="P713" s="95"/>
    </row>
    <row r="714" spans="15:16" x14ac:dyDescent="0.25">
      <c r="O714" s="95"/>
      <c r="P714" s="95"/>
    </row>
    <row r="715" spans="15:16" x14ac:dyDescent="0.25">
      <c r="O715" s="95"/>
      <c r="P715" s="95"/>
    </row>
    <row r="716" spans="15:16" x14ac:dyDescent="0.25">
      <c r="O716" s="95"/>
      <c r="P716" s="95"/>
    </row>
    <row r="717" spans="15:16" x14ac:dyDescent="0.25">
      <c r="O717" s="95"/>
      <c r="P717" s="95"/>
    </row>
    <row r="718" spans="15:16" x14ac:dyDescent="0.25">
      <c r="O718" s="95"/>
      <c r="P718" s="95"/>
    </row>
    <row r="719" spans="15:16" x14ac:dyDescent="0.25">
      <c r="O719" s="95"/>
      <c r="P719" s="95"/>
    </row>
    <row r="720" spans="15:16" x14ac:dyDescent="0.25">
      <c r="O720" s="95"/>
      <c r="P720" s="95"/>
    </row>
    <row r="721" spans="15:16" x14ac:dyDescent="0.25">
      <c r="O721" s="95"/>
      <c r="P721" s="95"/>
    </row>
    <row r="722" spans="15:16" x14ac:dyDescent="0.25">
      <c r="O722" s="95"/>
      <c r="P722" s="95"/>
    </row>
    <row r="723" spans="15:16" x14ac:dyDescent="0.25">
      <c r="O723" s="95"/>
      <c r="P723" s="95"/>
    </row>
    <row r="724" spans="15:16" x14ac:dyDescent="0.25">
      <c r="O724" s="95"/>
      <c r="P724" s="95"/>
    </row>
    <row r="725" spans="15:16" x14ac:dyDescent="0.25">
      <c r="O725" s="95"/>
      <c r="P725" s="95"/>
    </row>
    <row r="726" spans="15:16" x14ac:dyDescent="0.25">
      <c r="O726" s="95"/>
      <c r="P726" s="95"/>
    </row>
    <row r="727" spans="15:16" x14ac:dyDescent="0.25">
      <c r="O727" s="95"/>
      <c r="P727" s="95"/>
    </row>
    <row r="728" spans="15:16" x14ac:dyDescent="0.25">
      <c r="O728" s="95"/>
      <c r="P728" s="95"/>
    </row>
    <row r="729" spans="15:16" x14ac:dyDescent="0.25">
      <c r="O729" s="95"/>
      <c r="P729" s="95"/>
    </row>
    <row r="730" spans="15:16" x14ac:dyDescent="0.25">
      <c r="O730" s="95"/>
      <c r="P730" s="95"/>
    </row>
    <row r="731" spans="15:16" x14ac:dyDescent="0.25">
      <c r="O731" s="95"/>
      <c r="P731" s="95"/>
    </row>
    <row r="732" spans="15:16" x14ac:dyDescent="0.25">
      <c r="O732" s="95"/>
      <c r="P732" s="95"/>
    </row>
    <row r="733" spans="15:16" x14ac:dyDescent="0.25">
      <c r="O733" s="95"/>
      <c r="P733" s="95"/>
    </row>
    <row r="734" spans="15:16" x14ac:dyDescent="0.25">
      <c r="O734" s="95"/>
      <c r="P734" s="95"/>
    </row>
    <row r="735" spans="15:16" x14ac:dyDescent="0.25">
      <c r="O735" s="95"/>
      <c r="P735" s="95"/>
    </row>
    <row r="736" spans="15:16" x14ac:dyDescent="0.25">
      <c r="O736" s="95"/>
      <c r="P736" s="95"/>
    </row>
    <row r="737" spans="15:16" x14ac:dyDescent="0.25">
      <c r="O737" s="95"/>
      <c r="P737" s="95"/>
    </row>
    <row r="738" spans="15:16" x14ac:dyDescent="0.25">
      <c r="O738" s="95"/>
      <c r="P738" s="95"/>
    </row>
    <row r="739" spans="15:16" x14ac:dyDescent="0.25">
      <c r="O739" s="95"/>
      <c r="P739" s="95"/>
    </row>
    <row r="740" spans="15:16" x14ac:dyDescent="0.25">
      <c r="O740" s="95"/>
      <c r="P740" s="95"/>
    </row>
    <row r="741" spans="15:16" x14ac:dyDescent="0.25">
      <c r="O741" s="95"/>
      <c r="P741" s="95"/>
    </row>
    <row r="742" spans="15:16" x14ac:dyDescent="0.25">
      <c r="O742" s="95"/>
      <c r="P742" s="95"/>
    </row>
    <row r="743" spans="15:16" x14ac:dyDescent="0.25">
      <c r="O743" s="95"/>
      <c r="P743" s="95"/>
    </row>
    <row r="744" spans="15:16" x14ac:dyDescent="0.25">
      <c r="O744" s="95"/>
      <c r="P744" s="95"/>
    </row>
    <row r="745" spans="15:16" x14ac:dyDescent="0.25">
      <c r="O745" s="95"/>
      <c r="P745" s="95"/>
    </row>
    <row r="746" spans="15:16" x14ac:dyDescent="0.25">
      <c r="O746" s="95"/>
      <c r="P746" s="95"/>
    </row>
    <row r="747" spans="15:16" x14ac:dyDescent="0.25">
      <c r="O747" s="95"/>
      <c r="P747" s="95"/>
    </row>
    <row r="748" spans="15:16" x14ac:dyDescent="0.25">
      <c r="O748" s="95"/>
      <c r="P748" s="95"/>
    </row>
    <row r="749" spans="15:16" x14ac:dyDescent="0.25">
      <c r="O749" s="95"/>
      <c r="P749" s="95"/>
    </row>
    <row r="750" spans="15:16" x14ac:dyDescent="0.25">
      <c r="O750" s="95"/>
      <c r="P750" s="95"/>
    </row>
    <row r="751" spans="15:16" x14ac:dyDescent="0.25">
      <c r="O751" s="95"/>
      <c r="P751" s="95"/>
    </row>
    <row r="752" spans="15:16" x14ac:dyDescent="0.25">
      <c r="O752" s="95"/>
      <c r="P752" s="95"/>
    </row>
    <row r="753" spans="15:16" x14ac:dyDescent="0.25">
      <c r="O753" s="95"/>
      <c r="P753" s="95"/>
    </row>
    <row r="754" spans="15:16" x14ac:dyDescent="0.25">
      <c r="O754" s="95"/>
      <c r="P754" s="95"/>
    </row>
    <row r="755" spans="15:16" x14ac:dyDescent="0.25">
      <c r="O755" s="95"/>
      <c r="P755" s="95"/>
    </row>
    <row r="756" spans="15:16" x14ac:dyDescent="0.25">
      <c r="O756" s="95"/>
      <c r="P756" s="95"/>
    </row>
    <row r="757" spans="15:16" x14ac:dyDescent="0.25">
      <c r="O757" s="95"/>
      <c r="P757" s="95"/>
    </row>
    <row r="758" spans="15:16" x14ac:dyDescent="0.25">
      <c r="O758" s="95"/>
      <c r="P758" s="95"/>
    </row>
    <row r="759" spans="15:16" x14ac:dyDescent="0.25">
      <c r="O759" s="95"/>
      <c r="P759" s="95"/>
    </row>
    <row r="760" spans="15:16" x14ac:dyDescent="0.25">
      <c r="O760" s="95"/>
      <c r="P760" s="95"/>
    </row>
    <row r="761" spans="15:16" x14ac:dyDescent="0.25">
      <c r="O761" s="95"/>
      <c r="P761" s="95"/>
    </row>
    <row r="762" spans="15:16" x14ac:dyDescent="0.25">
      <c r="O762" s="95"/>
      <c r="P762" s="95"/>
    </row>
    <row r="763" spans="15:16" x14ac:dyDescent="0.25">
      <c r="O763" s="95"/>
      <c r="P763" s="95"/>
    </row>
    <row r="764" spans="15:16" x14ac:dyDescent="0.25">
      <c r="O764" s="95"/>
      <c r="P764" s="95"/>
    </row>
    <row r="765" spans="15:16" x14ac:dyDescent="0.25">
      <c r="O765" s="95"/>
      <c r="P765" s="95"/>
    </row>
    <row r="766" spans="15:16" x14ac:dyDescent="0.25">
      <c r="O766" s="95"/>
      <c r="P766" s="95"/>
    </row>
    <row r="767" spans="15:16" x14ac:dyDescent="0.25">
      <c r="O767" s="95"/>
      <c r="P767" s="95"/>
    </row>
    <row r="768" spans="15:16" x14ac:dyDescent="0.25">
      <c r="O768" s="95"/>
      <c r="P768" s="95"/>
    </row>
    <row r="769" spans="15:16" x14ac:dyDescent="0.25">
      <c r="O769" s="95"/>
      <c r="P769" s="95"/>
    </row>
    <row r="770" spans="15:16" x14ac:dyDescent="0.25">
      <c r="O770" s="95"/>
      <c r="P770" s="95"/>
    </row>
    <row r="771" spans="15:16" x14ac:dyDescent="0.25">
      <c r="O771" s="95"/>
      <c r="P771" s="95"/>
    </row>
    <row r="772" spans="15:16" x14ac:dyDescent="0.25">
      <c r="O772" s="95"/>
      <c r="P772" s="95"/>
    </row>
    <row r="773" spans="15:16" x14ac:dyDescent="0.25">
      <c r="O773" s="95"/>
      <c r="P773" s="95"/>
    </row>
    <row r="774" spans="15:16" x14ac:dyDescent="0.25">
      <c r="O774" s="95"/>
      <c r="P774" s="95"/>
    </row>
    <row r="775" spans="15:16" x14ac:dyDescent="0.25">
      <c r="O775" s="95"/>
      <c r="P775" s="95"/>
    </row>
    <row r="776" spans="15:16" x14ac:dyDescent="0.25">
      <c r="O776" s="95"/>
      <c r="P776" s="95"/>
    </row>
    <row r="777" spans="15:16" x14ac:dyDescent="0.25">
      <c r="O777" s="95"/>
      <c r="P777" s="95"/>
    </row>
    <row r="778" spans="15:16" x14ac:dyDescent="0.25">
      <c r="O778" s="95"/>
      <c r="P778" s="95"/>
    </row>
    <row r="779" spans="15:16" x14ac:dyDescent="0.25">
      <c r="O779" s="95"/>
      <c r="P779" s="95"/>
    </row>
    <row r="780" spans="15:16" x14ac:dyDescent="0.25">
      <c r="O780" s="95"/>
      <c r="P780" s="95"/>
    </row>
    <row r="781" spans="15:16" x14ac:dyDescent="0.25">
      <c r="O781" s="95"/>
      <c r="P781" s="95"/>
    </row>
    <row r="782" spans="15:16" x14ac:dyDescent="0.25">
      <c r="O782" s="95"/>
      <c r="P782" s="95"/>
    </row>
    <row r="783" spans="15:16" x14ac:dyDescent="0.25">
      <c r="O783" s="95"/>
      <c r="P783" s="95"/>
    </row>
    <row r="784" spans="15:16" x14ac:dyDescent="0.25">
      <c r="O784" s="95"/>
      <c r="P784" s="95"/>
    </row>
    <row r="785" spans="15:16" x14ac:dyDescent="0.25">
      <c r="O785" s="95"/>
      <c r="P785" s="95"/>
    </row>
    <row r="786" spans="15:16" x14ac:dyDescent="0.25">
      <c r="O786" s="95"/>
      <c r="P786" s="95"/>
    </row>
    <row r="787" spans="15:16" x14ac:dyDescent="0.25">
      <c r="O787" s="95"/>
      <c r="P787" s="95"/>
    </row>
    <row r="788" spans="15:16" x14ac:dyDescent="0.25">
      <c r="O788" s="95"/>
      <c r="P788" s="95"/>
    </row>
    <row r="789" spans="15:16" x14ac:dyDescent="0.25">
      <c r="O789" s="95"/>
      <c r="P789" s="95"/>
    </row>
    <row r="790" spans="15:16" x14ac:dyDescent="0.25">
      <c r="O790" s="95"/>
      <c r="P790" s="95"/>
    </row>
    <row r="791" spans="15:16" x14ac:dyDescent="0.25">
      <c r="O791" s="95"/>
      <c r="P791" s="95"/>
    </row>
    <row r="792" spans="15:16" x14ac:dyDescent="0.25">
      <c r="O792" s="95"/>
      <c r="P792" s="95"/>
    </row>
    <row r="793" spans="15:16" x14ac:dyDescent="0.25">
      <c r="O793" s="95"/>
      <c r="P793" s="95"/>
    </row>
    <row r="794" spans="15:16" x14ac:dyDescent="0.25">
      <c r="O794" s="95"/>
      <c r="P794" s="95"/>
    </row>
    <row r="795" spans="15:16" x14ac:dyDescent="0.25">
      <c r="O795" s="95"/>
      <c r="P795" s="95"/>
    </row>
    <row r="796" spans="15:16" x14ac:dyDescent="0.25">
      <c r="O796" s="95"/>
      <c r="P796" s="95"/>
    </row>
    <row r="797" spans="15:16" x14ac:dyDescent="0.25">
      <c r="O797" s="95"/>
      <c r="P797" s="95"/>
    </row>
    <row r="798" spans="15:16" x14ac:dyDescent="0.25">
      <c r="O798" s="95"/>
      <c r="P798" s="95"/>
    </row>
    <row r="799" spans="15:16" x14ac:dyDescent="0.25">
      <c r="O799" s="95"/>
      <c r="P799" s="95"/>
    </row>
    <row r="800" spans="15:16" x14ac:dyDescent="0.25">
      <c r="O800" s="95"/>
      <c r="P800" s="95"/>
    </row>
    <row r="801" spans="15:16" x14ac:dyDescent="0.25">
      <c r="O801" s="95"/>
      <c r="P801" s="95"/>
    </row>
    <row r="802" spans="15:16" x14ac:dyDescent="0.25">
      <c r="O802" s="95"/>
      <c r="P802" s="95"/>
    </row>
    <row r="803" spans="15:16" x14ac:dyDescent="0.25">
      <c r="O803" s="95"/>
      <c r="P803" s="95"/>
    </row>
    <row r="804" spans="15:16" x14ac:dyDescent="0.25">
      <c r="O804" s="95"/>
      <c r="P804" s="95"/>
    </row>
    <row r="805" spans="15:16" x14ac:dyDescent="0.25">
      <c r="O805" s="95"/>
      <c r="P805" s="95"/>
    </row>
    <row r="806" spans="15:16" x14ac:dyDescent="0.25">
      <c r="O806" s="95"/>
      <c r="P806" s="95"/>
    </row>
    <row r="807" spans="15:16" x14ac:dyDescent="0.25">
      <c r="O807" s="95"/>
      <c r="P807" s="95"/>
    </row>
    <row r="808" spans="15:16" x14ac:dyDescent="0.25">
      <c r="O808" s="95"/>
      <c r="P808" s="95"/>
    </row>
    <row r="809" spans="15:16" x14ac:dyDescent="0.25">
      <c r="O809" s="95"/>
      <c r="P809" s="95"/>
    </row>
    <row r="810" spans="15:16" x14ac:dyDescent="0.25">
      <c r="O810" s="95"/>
      <c r="P810" s="95"/>
    </row>
    <row r="811" spans="15:16" x14ac:dyDescent="0.25">
      <c r="O811" s="95"/>
      <c r="P811" s="95"/>
    </row>
    <row r="812" spans="15:16" x14ac:dyDescent="0.25">
      <c r="O812" s="95"/>
      <c r="P812" s="95"/>
    </row>
    <row r="813" spans="15:16" x14ac:dyDescent="0.25">
      <c r="O813" s="95"/>
      <c r="P813" s="95"/>
    </row>
    <row r="814" spans="15:16" x14ac:dyDescent="0.25">
      <c r="O814" s="95"/>
      <c r="P814" s="95"/>
    </row>
    <row r="815" spans="15:16" x14ac:dyDescent="0.25">
      <c r="O815" s="95"/>
      <c r="P815" s="95"/>
    </row>
    <row r="816" spans="15:16" x14ac:dyDescent="0.25">
      <c r="O816" s="95"/>
      <c r="P816" s="95"/>
    </row>
    <row r="817" spans="15:16" x14ac:dyDescent="0.25">
      <c r="O817" s="95"/>
      <c r="P817" s="95"/>
    </row>
    <row r="818" spans="15:16" x14ac:dyDescent="0.25">
      <c r="O818" s="95"/>
      <c r="P818" s="95"/>
    </row>
    <row r="819" spans="15:16" x14ac:dyDescent="0.25">
      <c r="O819" s="95"/>
      <c r="P819" s="95"/>
    </row>
    <row r="820" spans="15:16" x14ac:dyDescent="0.25">
      <c r="O820" s="95"/>
      <c r="P820" s="95"/>
    </row>
    <row r="821" spans="15:16" x14ac:dyDescent="0.25">
      <c r="O821" s="95"/>
      <c r="P821" s="95"/>
    </row>
    <row r="822" spans="15:16" x14ac:dyDescent="0.25">
      <c r="O822" s="95"/>
      <c r="P822" s="95"/>
    </row>
    <row r="823" spans="15:16" x14ac:dyDescent="0.25">
      <c r="O823" s="95"/>
      <c r="P823" s="95"/>
    </row>
    <row r="824" spans="15:16" x14ac:dyDescent="0.25">
      <c r="O824" s="95"/>
      <c r="P824" s="95"/>
    </row>
    <row r="825" spans="15:16" x14ac:dyDescent="0.25">
      <c r="O825" s="95"/>
      <c r="P825" s="95"/>
    </row>
    <row r="826" spans="15:16" x14ac:dyDescent="0.25">
      <c r="O826" s="95"/>
      <c r="P826" s="95"/>
    </row>
    <row r="827" spans="15:16" x14ac:dyDescent="0.25">
      <c r="O827" s="95"/>
      <c r="P827" s="95"/>
    </row>
    <row r="828" spans="15:16" x14ac:dyDescent="0.25">
      <c r="O828" s="95"/>
      <c r="P828" s="95"/>
    </row>
    <row r="829" spans="15:16" x14ac:dyDescent="0.25">
      <c r="O829" s="95"/>
      <c r="P829" s="95"/>
    </row>
    <row r="830" spans="15:16" x14ac:dyDescent="0.25">
      <c r="O830" s="95"/>
      <c r="P830" s="95"/>
    </row>
    <row r="831" spans="15:16" x14ac:dyDescent="0.25">
      <c r="O831" s="95"/>
      <c r="P831" s="95"/>
    </row>
    <row r="832" spans="15:16" x14ac:dyDescent="0.25">
      <c r="O832" s="95"/>
      <c r="P832" s="95"/>
    </row>
    <row r="833" spans="15:16" x14ac:dyDescent="0.25">
      <c r="O833" s="95"/>
      <c r="P833" s="95"/>
    </row>
    <row r="834" spans="15:16" x14ac:dyDescent="0.25">
      <c r="O834" s="95"/>
      <c r="P834" s="95"/>
    </row>
    <row r="835" spans="15:16" x14ac:dyDescent="0.25">
      <c r="O835" s="95"/>
      <c r="P835" s="95"/>
    </row>
    <row r="836" spans="15:16" x14ac:dyDescent="0.25">
      <c r="O836" s="95"/>
      <c r="P836" s="95"/>
    </row>
    <row r="837" spans="15:16" x14ac:dyDescent="0.25">
      <c r="O837" s="95"/>
      <c r="P837" s="95"/>
    </row>
    <row r="838" spans="15:16" x14ac:dyDescent="0.25">
      <c r="O838" s="95"/>
      <c r="P838" s="95"/>
    </row>
    <row r="839" spans="15:16" x14ac:dyDescent="0.25">
      <c r="O839" s="95"/>
      <c r="P839" s="95"/>
    </row>
    <row r="840" spans="15:16" x14ac:dyDescent="0.25">
      <c r="O840" s="95"/>
      <c r="P840" s="95"/>
    </row>
    <row r="841" spans="15:16" x14ac:dyDescent="0.25">
      <c r="O841" s="95"/>
      <c r="P841" s="95"/>
    </row>
    <row r="842" spans="15:16" x14ac:dyDescent="0.25">
      <c r="O842" s="95"/>
      <c r="P842" s="95"/>
    </row>
    <row r="843" spans="15:16" x14ac:dyDescent="0.25">
      <c r="O843" s="95"/>
      <c r="P843" s="95"/>
    </row>
    <row r="844" spans="15:16" x14ac:dyDescent="0.25">
      <c r="O844" s="95"/>
      <c r="P844" s="95"/>
    </row>
    <row r="845" spans="15:16" x14ac:dyDescent="0.25">
      <c r="O845" s="95"/>
      <c r="P845" s="95"/>
    </row>
    <row r="846" spans="15:16" x14ac:dyDescent="0.25">
      <c r="O846" s="95"/>
      <c r="P846" s="95"/>
    </row>
    <row r="847" spans="15:16" x14ac:dyDescent="0.25">
      <c r="O847" s="95"/>
      <c r="P847" s="95"/>
    </row>
    <row r="848" spans="15:16" x14ac:dyDescent="0.25">
      <c r="O848" s="95"/>
      <c r="P848" s="95"/>
    </row>
    <row r="849" spans="15:16" x14ac:dyDescent="0.25">
      <c r="O849" s="95"/>
      <c r="P849" s="95"/>
    </row>
    <row r="850" spans="15:16" x14ac:dyDescent="0.25">
      <c r="O850" s="95"/>
      <c r="P850" s="95"/>
    </row>
    <row r="851" spans="15:16" x14ac:dyDescent="0.25">
      <c r="O851" s="95"/>
      <c r="P851" s="95"/>
    </row>
    <row r="852" spans="15:16" x14ac:dyDescent="0.25">
      <c r="O852" s="95"/>
      <c r="P852" s="95"/>
    </row>
    <row r="853" spans="15:16" x14ac:dyDescent="0.25">
      <c r="O853" s="95"/>
      <c r="P853" s="95"/>
    </row>
    <row r="854" spans="15:16" x14ac:dyDescent="0.25">
      <c r="O854" s="95"/>
      <c r="P854" s="95"/>
    </row>
    <row r="855" spans="15:16" x14ac:dyDescent="0.25">
      <c r="O855" s="95"/>
      <c r="P855" s="95"/>
    </row>
    <row r="856" spans="15:16" x14ac:dyDescent="0.25">
      <c r="O856" s="95"/>
      <c r="P856" s="95"/>
    </row>
    <row r="857" spans="15:16" x14ac:dyDescent="0.25">
      <c r="O857" s="95"/>
      <c r="P857" s="95"/>
    </row>
    <row r="858" spans="15:16" x14ac:dyDescent="0.25">
      <c r="O858" s="95"/>
      <c r="P858" s="95"/>
    </row>
    <row r="859" spans="15:16" x14ac:dyDescent="0.25">
      <c r="O859" s="95"/>
      <c r="P859" s="95"/>
    </row>
    <row r="860" spans="15:16" x14ac:dyDescent="0.25">
      <c r="O860" s="95"/>
      <c r="P860" s="95"/>
    </row>
    <row r="861" spans="15:16" x14ac:dyDescent="0.25">
      <c r="O861" s="95"/>
      <c r="P861" s="95"/>
    </row>
    <row r="862" spans="15:16" x14ac:dyDescent="0.25">
      <c r="O862" s="95"/>
      <c r="P862" s="95"/>
    </row>
    <row r="863" spans="15:16" x14ac:dyDescent="0.25">
      <c r="O863" s="95"/>
      <c r="P863" s="95"/>
    </row>
    <row r="864" spans="15:16" x14ac:dyDescent="0.25">
      <c r="O864" s="95"/>
      <c r="P864" s="95"/>
    </row>
    <row r="865" spans="15:16" x14ac:dyDescent="0.25">
      <c r="O865" s="95"/>
      <c r="P865" s="95"/>
    </row>
    <row r="866" spans="15:16" x14ac:dyDescent="0.25">
      <c r="O866" s="95"/>
      <c r="P866" s="95"/>
    </row>
    <row r="867" spans="15:16" x14ac:dyDescent="0.25">
      <c r="O867" s="95"/>
      <c r="P867" s="95"/>
    </row>
    <row r="868" spans="15:16" x14ac:dyDescent="0.25">
      <c r="O868" s="95"/>
      <c r="P868" s="95"/>
    </row>
    <row r="869" spans="15:16" x14ac:dyDescent="0.25">
      <c r="O869" s="95"/>
      <c r="P869" s="95"/>
    </row>
    <row r="870" spans="15:16" x14ac:dyDescent="0.25">
      <c r="O870" s="95"/>
      <c r="P870" s="95"/>
    </row>
    <row r="871" spans="15:16" x14ac:dyDescent="0.25">
      <c r="O871" s="95"/>
      <c r="P871" s="95"/>
    </row>
    <row r="872" spans="15:16" x14ac:dyDescent="0.25">
      <c r="O872" s="95"/>
      <c r="P872" s="95"/>
    </row>
    <row r="873" spans="15:16" x14ac:dyDescent="0.25">
      <c r="O873" s="95"/>
      <c r="P873" s="95"/>
    </row>
    <row r="874" spans="15:16" x14ac:dyDescent="0.25">
      <c r="O874" s="95"/>
      <c r="P874" s="95"/>
    </row>
    <row r="875" spans="15:16" x14ac:dyDescent="0.25">
      <c r="O875" s="95"/>
      <c r="P875" s="95"/>
    </row>
    <row r="876" spans="15:16" x14ac:dyDescent="0.25">
      <c r="O876" s="95"/>
      <c r="P876" s="95"/>
    </row>
    <row r="877" spans="15:16" x14ac:dyDescent="0.25">
      <c r="O877" s="95"/>
      <c r="P877" s="95"/>
    </row>
    <row r="878" spans="15:16" x14ac:dyDescent="0.25">
      <c r="O878" s="95"/>
      <c r="P878" s="95"/>
    </row>
    <row r="879" spans="15:16" x14ac:dyDescent="0.25">
      <c r="O879" s="95"/>
      <c r="P879" s="95"/>
    </row>
    <row r="880" spans="15:16" x14ac:dyDescent="0.25">
      <c r="O880" s="95"/>
      <c r="P880" s="95"/>
    </row>
    <row r="881" spans="15:16" x14ac:dyDescent="0.25">
      <c r="O881" s="95"/>
      <c r="P881" s="95"/>
    </row>
    <row r="882" spans="15:16" x14ac:dyDescent="0.25">
      <c r="O882" s="95"/>
      <c r="P882" s="95"/>
    </row>
    <row r="883" spans="15:16" x14ac:dyDescent="0.25">
      <c r="O883" s="95"/>
      <c r="P883" s="95"/>
    </row>
    <row r="884" spans="15:16" x14ac:dyDescent="0.25">
      <c r="O884" s="95"/>
      <c r="P884" s="95"/>
    </row>
    <row r="885" spans="15:16" x14ac:dyDescent="0.25">
      <c r="O885" s="95"/>
      <c r="P885" s="95"/>
    </row>
    <row r="886" spans="15:16" x14ac:dyDescent="0.25">
      <c r="O886" s="95"/>
      <c r="P886" s="95"/>
    </row>
    <row r="887" spans="15:16" x14ac:dyDescent="0.25">
      <c r="O887" s="95"/>
      <c r="P887" s="95"/>
    </row>
    <row r="888" spans="15:16" x14ac:dyDescent="0.25">
      <c r="O888" s="95"/>
      <c r="P888" s="95"/>
    </row>
    <row r="889" spans="15:16" x14ac:dyDescent="0.25">
      <c r="O889" s="95"/>
      <c r="P889" s="95"/>
    </row>
    <row r="890" spans="15:16" x14ac:dyDescent="0.25">
      <c r="O890" s="95"/>
      <c r="P890" s="95"/>
    </row>
    <row r="891" spans="15:16" x14ac:dyDescent="0.25">
      <c r="O891" s="95"/>
      <c r="P891" s="95"/>
    </row>
    <row r="892" spans="15:16" x14ac:dyDescent="0.25">
      <c r="O892" s="95"/>
      <c r="P892" s="95"/>
    </row>
    <row r="893" spans="15:16" x14ac:dyDescent="0.25">
      <c r="O893" s="95"/>
      <c r="P893" s="95"/>
    </row>
    <row r="894" spans="15:16" x14ac:dyDescent="0.25">
      <c r="O894" s="95"/>
      <c r="P894" s="95"/>
    </row>
    <row r="895" spans="15:16" x14ac:dyDescent="0.25">
      <c r="O895" s="95"/>
      <c r="P895" s="95"/>
    </row>
    <row r="896" spans="15:16" x14ac:dyDescent="0.25">
      <c r="O896" s="95"/>
      <c r="P896" s="95"/>
    </row>
    <row r="897" spans="15:16" x14ac:dyDescent="0.25">
      <c r="O897" s="95"/>
      <c r="P897" s="95"/>
    </row>
    <row r="898" spans="15:16" x14ac:dyDescent="0.25">
      <c r="O898" s="95"/>
      <c r="P898" s="95"/>
    </row>
    <row r="899" spans="15:16" x14ac:dyDescent="0.25">
      <c r="O899" s="95"/>
      <c r="P899" s="95"/>
    </row>
    <row r="900" spans="15:16" x14ac:dyDescent="0.25">
      <c r="O900" s="95"/>
      <c r="P900" s="95"/>
    </row>
    <row r="901" spans="15:16" x14ac:dyDescent="0.25">
      <c r="O901" s="95"/>
      <c r="P901" s="95"/>
    </row>
    <row r="902" spans="15:16" x14ac:dyDescent="0.25">
      <c r="O902" s="95"/>
      <c r="P902" s="95"/>
    </row>
    <row r="903" spans="15:16" x14ac:dyDescent="0.25">
      <c r="O903" s="95"/>
      <c r="P903" s="95"/>
    </row>
    <row r="904" spans="15:16" x14ac:dyDescent="0.25">
      <c r="O904" s="95"/>
      <c r="P904" s="95"/>
    </row>
    <row r="905" spans="15:16" x14ac:dyDescent="0.25">
      <c r="O905" s="95"/>
      <c r="P905" s="95"/>
    </row>
    <row r="906" spans="15:16" x14ac:dyDescent="0.25">
      <c r="O906" s="95"/>
      <c r="P906" s="95"/>
    </row>
    <row r="907" spans="15:16" x14ac:dyDescent="0.25">
      <c r="O907" s="95"/>
      <c r="P907" s="95"/>
    </row>
    <row r="908" spans="15:16" x14ac:dyDescent="0.25">
      <c r="O908" s="95"/>
      <c r="P908" s="95"/>
    </row>
    <row r="909" spans="15:16" x14ac:dyDescent="0.25">
      <c r="O909" s="95"/>
      <c r="P909" s="95"/>
    </row>
    <row r="910" spans="15:16" x14ac:dyDescent="0.25">
      <c r="O910" s="95"/>
      <c r="P910" s="95"/>
    </row>
    <row r="911" spans="15:16" x14ac:dyDescent="0.25">
      <c r="O911" s="95"/>
      <c r="P911" s="95"/>
    </row>
    <row r="912" spans="15:16" x14ac:dyDescent="0.25">
      <c r="O912" s="95"/>
      <c r="P912" s="95"/>
    </row>
    <row r="913" spans="15:16" x14ac:dyDescent="0.25">
      <c r="O913" s="95"/>
      <c r="P913" s="95"/>
    </row>
    <row r="914" spans="15:16" x14ac:dyDescent="0.25">
      <c r="O914" s="95"/>
      <c r="P914" s="95"/>
    </row>
    <row r="915" spans="15:16" x14ac:dyDescent="0.25">
      <c r="O915" s="95"/>
      <c r="P915" s="95"/>
    </row>
    <row r="916" spans="15:16" x14ac:dyDescent="0.25">
      <c r="O916" s="95"/>
      <c r="P916" s="95"/>
    </row>
    <row r="917" spans="15:16" x14ac:dyDescent="0.25">
      <c r="O917" s="95"/>
      <c r="P917" s="95"/>
    </row>
    <row r="918" spans="15:16" x14ac:dyDescent="0.25">
      <c r="O918" s="95"/>
      <c r="P918" s="95"/>
    </row>
    <row r="919" spans="15:16" x14ac:dyDescent="0.25">
      <c r="O919" s="95"/>
      <c r="P919" s="95"/>
    </row>
    <row r="920" spans="15:16" x14ac:dyDescent="0.25">
      <c r="O920" s="95"/>
      <c r="P920" s="95"/>
    </row>
    <row r="921" spans="15:16" x14ac:dyDescent="0.25">
      <c r="O921" s="95"/>
      <c r="P921" s="95"/>
    </row>
    <row r="922" spans="15:16" x14ac:dyDescent="0.25">
      <c r="O922" s="95"/>
      <c r="P922" s="95"/>
    </row>
    <row r="923" spans="15:16" x14ac:dyDescent="0.25">
      <c r="O923" s="95"/>
      <c r="P923" s="95"/>
    </row>
    <row r="924" spans="15:16" x14ac:dyDescent="0.25">
      <c r="O924" s="95"/>
      <c r="P924" s="95"/>
    </row>
    <row r="925" spans="15:16" x14ac:dyDescent="0.25">
      <c r="O925" s="95"/>
      <c r="P925" s="95"/>
    </row>
    <row r="926" spans="15:16" x14ac:dyDescent="0.25">
      <c r="O926" s="95"/>
      <c r="P926" s="95"/>
    </row>
    <row r="927" spans="15:16" x14ac:dyDescent="0.25">
      <c r="O927" s="95"/>
      <c r="P927" s="95"/>
    </row>
    <row r="928" spans="15:16" x14ac:dyDescent="0.25">
      <c r="O928" s="95"/>
      <c r="P928" s="95"/>
    </row>
    <row r="929" spans="15:16" x14ac:dyDescent="0.25">
      <c r="O929" s="95"/>
      <c r="P929" s="95"/>
    </row>
    <row r="930" spans="15:16" x14ac:dyDescent="0.25">
      <c r="O930" s="95"/>
      <c r="P930" s="95"/>
    </row>
    <row r="931" spans="15:16" x14ac:dyDescent="0.25">
      <c r="O931" s="95"/>
      <c r="P931" s="95"/>
    </row>
    <row r="932" spans="15:16" x14ac:dyDescent="0.25">
      <c r="O932" s="95"/>
      <c r="P932" s="95"/>
    </row>
    <row r="933" spans="15:16" x14ac:dyDescent="0.25">
      <c r="O933" s="95"/>
      <c r="P933" s="95"/>
    </row>
    <row r="934" spans="15:16" x14ac:dyDescent="0.25">
      <c r="O934" s="95"/>
      <c r="P934" s="95"/>
    </row>
    <row r="935" spans="15:16" x14ac:dyDescent="0.25">
      <c r="O935" s="95"/>
      <c r="P935" s="95"/>
    </row>
    <row r="936" spans="15:16" x14ac:dyDescent="0.25">
      <c r="O936" s="95"/>
      <c r="P936" s="95"/>
    </row>
    <row r="937" spans="15:16" x14ac:dyDescent="0.25">
      <c r="O937" s="95"/>
      <c r="P937" s="95"/>
    </row>
    <row r="938" spans="15:16" x14ac:dyDescent="0.25">
      <c r="O938" s="95"/>
      <c r="P938" s="95"/>
    </row>
    <row r="939" spans="15:16" x14ac:dyDescent="0.25">
      <c r="O939" s="95"/>
      <c r="P939" s="95"/>
    </row>
    <row r="940" spans="15:16" x14ac:dyDescent="0.25">
      <c r="O940" s="95"/>
      <c r="P940" s="95"/>
    </row>
    <row r="941" spans="15:16" x14ac:dyDescent="0.25">
      <c r="O941" s="95"/>
      <c r="P941" s="95"/>
    </row>
    <row r="942" spans="15:16" x14ac:dyDescent="0.25">
      <c r="O942" s="95"/>
      <c r="P942" s="95"/>
    </row>
    <row r="943" spans="15:16" x14ac:dyDescent="0.25">
      <c r="O943" s="95"/>
      <c r="P943" s="95"/>
    </row>
    <row r="944" spans="15:16" x14ac:dyDescent="0.25">
      <c r="O944" s="95"/>
      <c r="P944" s="95"/>
    </row>
    <row r="945" spans="15:16" x14ac:dyDescent="0.25">
      <c r="O945" s="95"/>
      <c r="P945" s="95"/>
    </row>
    <row r="946" spans="15:16" x14ac:dyDescent="0.25">
      <c r="O946" s="95"/>
      <c r="P946" s="95"/>
    </row>
    <row r="947" spans="15:16" x14ac:dyDescent="0.25">
      <c r="O947" s="95"/>
      <c r="P947" s="95"/>
    </row>
    <row r="948" spans="15:16" x14ac:dyDescent="0.25">
      <c r="O948" s="95"/>
      <c r="P948" s="95"/>
    </row>
    <row r="949" spans="15:16" x14ac:dyDescent="0.25">
      <c r="O949" s="95"/>
      <c r="P949" s="95"/>
    </row>
    <row r="950" spans="15:16" x14ac:dyDescent="0.25">
      <c r="O950" s="95"/>
      <c r="P950" s="95"/>
    </row>
    <row r="951" spans="15:16" x14ac:dyDescent="0.25">
      <c r="O951" s="95"/>
      <c r="P951" s="95"/>
    </row>
    <row r="952" spans="15:16" x14ac:dyDescent="0.25">
      <c r="O952" s="95"/>
      <c r="P952" s="95"/>
    </row>
    <row r="953" spans="15:16" x14ac:dyDescent="0.25">
      <c r="O953" s="95"/>
      <c r="P953" s="95"/>
    </row>
    <row r="954" spans="15:16" x14ac:dyDescent="0.25">
      <c r="O954" s="95"/>
      <c r="P954" s="95"/>
    </row>
    <row r="955" spans="15:16" x14ac:dyDescent="0.25">
      <c r="O955" s="95"/>
      <c r="P955" s="95"/>
    </row>
    <row r="956" spans="15:16" x14ac:dyDescent="0.25">
      <c r="O956" s="95"/>
      <c r="P956" s="95"/>
    </row>
    <row r="957" spans="15:16" x14ac:dyDescent="0.25">
      <c r="O957" s="95"/>
      <c r="P957" s="95"/>
    </row>
    <row r="958" spans="15:16" x14ac:dyDescent="0.25">
      <c r="O958" s="95"/>
      <c r="P958" s="95"/>
    </row>
    <row r="959" spans="15:16" x14ac:dyDescent="0.25">
      <c r="O959" s="95"/>
      <c r="P959" s="95"/>
    </row>
    <row r="960" spans="15:16" x14ac:dyDescent="0.25">
      <c r="O960" s="95"/>
      <c r="P960" s="95"/>
    </row>
    <row r="961" spans="15:16" x14ac:dyDescent="0.25">
      <c r="O961" s="95"/>
      <c r="P961" s="95"/>
    </row>
    <row r="962" spans="15:16" x14ac:dyDescent="0.25">
      <c r="O962" s="95"/>
      <c r="P962" s="95"/>
    </row>
    <row r="963" spans="15:16" x14ac:dyDescent="0.25">
      <c r="O963" s="95"/>
      <c r="P963" s="95"/>
    </row>
    <row r="964" spans="15:16" x14ac:dyDescent="0.25">
      <c r="O964" s="95"/>
      <c r="P964" s="95"/>
    </row>
    <row r="965" spans="15:16" x14ac:dyDescent="0.25">
      <c r="O965" s="95"/>
      <c r="P965" s="95"/>
    </row>
    <row r="966" spans="15:16" x14ac:dyDescent="0.25">
      <c r="O966" s="95"/>
      <c r="P966" s="95"/>
    </row>
    <row r="967" spans="15:16" x14ac:dyDescent="0.25">
      <c r="O967" s="95"/>
      <c r="P967" s="95"/>
    </row>
    <row r="968" spans="15:16" x14ac:dyDescent="0.25">
      <c r="O968" s="95"/>
      <c r="P968" s="95"/>
    </row>
    <row r="969" spans="15:16" x14ac:dyDescent="0.25">
      <c r="O969" s="95"/>
      <c r="P969" s="95"/>
    </row>
    <row r="970" spans="15:16" x14ac:dyDescent="0.25">
      <c r="O970" s="95"/>
      <c r="P970" s="95"/>
    </row>
    <row r="971" spans="15:16" x14ac:dyDescent="0.25">
      <c r="O971" s="95"/>
      <c r="P971" s="95"/>
    </row>
    <row r="972" spans="15:16" x14ac:dyDescent="0.25">
      <c r="O972" s="95"/>
      <c r="P972" s="95"/>
    </row>
    <row r="973" spans="15:16" x14ac:dyDescent="0.25">
      <c r="O973" s="95"/>
      <c r="P973" s="95"/>
    </row>
    <row r="974" spans="15:16" x14ac:dyDescent="0.25">
      <c r="O974" s="95"/>
      <c r="P974" s="95"/>
    </row>
    <row r="975" spans="15:16" x14ac:dyDescent="0.25">
      <c r="O975" s="95"/>
      <c r="P975" s="95"/>
    </row>
    <row r="976" spans="15:16" x14ac:dyDescent="0.25">
      <c r="O976" s="95"/>
      <c r="P976" s="95"/>
    </row>
    <row r="977" spans="15:16" x14ac:dyDescent="0.25">
      <c r="O977" s="95"/>
      <c r="P977" s="95"/>
    </row>
    <row r="978" spans="15:16" x14ac:dyDescent="0.25">
      <c r="O978" s="95"/>
      <c r="P978" s="95"/>
    </row>
    <row r="979" spans="15:16" x14ac:dyDescent="0.25">
      <c r="O979" s="95"/>
      <c r="P979" s="95"/>
    </row>
    <row r="980" spans="15:16" x14ac:dyDescent="0.25">
      <c r="O980" s="95"/>
      <c r="P980" s="95"/>
    </row>
    <row r="981" spans="15:16" x14ac:dyDescent="0.25">
      <c r="O981" s="95"/>
      <c r="P981" s="95"/>
    </row>
    <row r="982" spans="15:16" x14ac:dyDescent="0.25">
      <c r="O982" s="95"/>
      <c r="P982" s="95"/>
    </row>
    <row r="983" spans="15:16" x14ac:dyDescent="0.25">
      <c r="O983" s="95"/>
      <c r="P983" s="95"/>
    </row>
    <row r="984" spans="15:16" x14ac:dyDescent="0.25">
      <c r="O984" s="95"/>
      <c r="P984" s="95"/>
    </row>
    <row r="985" spans="15:16" x14ac:dyDescent="0.25">
      <c r="O985" s="95"/>
      <c r="P985" s="95"/>
    </row>
    <row r="986" spans="15:16" x14ac:dyDescent="0.25">
      <c r="O986" s="95"/>
      <c r="P986" s="95"/>
    </row>
    <row r="987" spans="15:16" x14ac:dyDescent="0.25">
      <c r="O987" s="95"/>
      <c r="P987" s="95"/>
    </row>
    <row r="988" spans="15:16" x14ac:dyDescent="0.25">
      <c r="O988" s="95"/>
      <c r="P988" s="95"/>
    </row>
    <row r="989" spans="15:16" x14ac:dyDescent="0.25">
      <c r="O989" s="95"/>
      <c r="P989" s="95"/>
    </row>
    <row r="990" spans="15:16" x14ac:dyDescent="0.25">
      <c r="O990" s="95"/>
      <c r="P990" s="95"/>
    </row>
    <row r="991" spans="15:16" x14ac:dyDescent="0.25">
      <c r="O991" s="95"/>
      <c r="P991" s="95"/>
    </row>
    <row r="992" spans="15:16" x14ac:dyDescent="0.25">
      <c r="O992" s="95"/>
      <c r="P992" s="95"/>
    </row>
    <row r="993" spans="15:16" x14ac:dyDescent="0.25">
      <c r="O993" s="95"/>
      <c r="P993" s="95"/>
    </row>
    <row r="994" spans="15:16" x14ac:dyDescent="0.25">
      <c r="O994" s="95"/>
      <c r="P994" s="95"/>
    </row>
    <row r="995" spans="15:16" x14ac:dyDescent="0.25">
      <c r="O995" s="95"/>
      <c r="P995" s="95"/>
    </row>
    <row r="996" spans="15:16" x14ac:dyDescent="0.25">
      <c r="O996" s="95"/>
      <c r="P996" s="95"/>
    </row>
    <row r="997" spans="15:16" x14ac:dyDescent="0.25">
      <c r="O997" s="95"/>
      <c r="P997" s="95"/>
    </row>
    <row r="998" spans="15:16" x14ac:dyDescent="0.25">
      <c r="O998" s="95"/>
      <c r="P998" s="95"/>
    </row>
    <row r="999" spans="15:16" x14ac:dyDescent="0.25">
      <c r="O999" s="95"/>
      <c r="P999" s="95"/>
    </row>
    <row r="1000" spans="15:16" x14ac:dyDescent="0.25">
      <c r="O1000" s="95"/>
      <c r="P1000" s="95"/>
    </row>
    <row r="1001" spans="15:16" x14ac:dyDescent="0.25">
      <c r="O1001" s="95"/>
      <c r="P1001" s="95"/>
    </row>
    <row r="1002" spans="15:16" x14ac:dyDescent="0.25">
      <c r="O1002" s="95"/>
      <c r="P1002" s="95"/>
    </row>
    <row r="1003" spans="15:16" x14ac:dyDescent="0.25">
      <c r="O1003" s="95"/>
      <c r="P1003" s="95"/>
    </row>
    <row r="1004" spans="15:16" x14ac:dyDescent="0.25">
      <c r="O1004" s="95"/>
      <c r="P1004" s="95"/>
    </row>
    <row r="1005" spans="15:16" x14ac:dyDescent="0.25">
      <c r="O1005" s="95"/>
      <c r="P1005" s="95"/>
    </row>
    <row r="1006" spans="15:16" x14ac:dyDescent="0.25">
      <c r="O1006" s="95"/>
      <c r="P1006" s="95"/>
    </row>
    <row r="1007" spans="15:16" x14ac:dyDescent="0.25">
      <c r="O1007" s="95"/>
      <c r="P1007" s="95"/>
    </row>
    <row r="1008" spans="15:16" x14ac:dyDescent="0.25">
      <c r="O1008" s="95"/>
      <c r="P1008" s="95"/>
    </row>
    <row r="1009" spans="15:16" x14ac:dyDescent="0.25">
      <c r="O1009" s="95"/>
      <c r="P1009" s="95"/>
    </row>
    <row r="1010" spans="15:16" x14ac:dyDescent="0.25">
      <c r="O1010" s="95"/>
      <c r="P1010" s="95"/>
    </row>
    <row r="1011" spans="15:16" x14ac:dyDescent="0.25">
      <c r="O1011" s="95"/>
      <c r="P1011" s="95"/>
    </row>
    <row r="1012" spans="15:16" x14ac:dyDescent="0.25">
      <c r="O1012" s="95"/>
      <c r="P1012" s="95"/>
    </row>
    <row r="1013" spans="15:16" x14ac:dyDescent="0.25">
      <c r="O1013" s="95"/>
      <c r="P1013" s="95"/>
    </row>
    <row r="1014" spans="15:16" x14ac:dyDescent="0.25">
      <c r="O1014" s="95"/>
      <c r="P1014" s="95"/>
    </row>
    <row r="1015" spans="15:16" x14ac:dyDescent="0.25">
      <c r="O1015" s="95"/>
      <c r="P1015" s="95"/>
    </row>
    <row r="1016" spans="15:16" x14ac:dyDescent="0.25">
      <c r="O1016" s="95"/>
      <c r="P1016" s="95"/>
    </row>
    <row r="1017" spans="15:16" x14ac:dyDescent="0.25">
      <c r="O1017" s="95"/>
      <c r="P1017" s="95"/>
    </row>
    <row r="1018" spans="15:16" x14ac:dyDescent="0.25">
      <c r="O1018" s="95"/>
      <c r="P1018" s="95"/>
    </row>
    <row r="1019" spans="15:16" x14ac:dyDescent="0.25">
      <c r="O1019" s="95"/>
      <c r="P1019" s="95"/>
    </row>
    <row r="1020" spans="15:16" x14ac:dyDescent="0.25">
      <c r="O1020" s="95"/>
      <c r="P1020" s="95"/>
    </row>
    <row r="1021" spans="15:16" x14ac:dyDescent="0.25">
      <c r="O1021" s="95"/>
      <c r="P1021" s="95"/>
    </row>
    <row r="1022" spans="15:16" x14ac:dyDescent="0.25">
      <c r="O1022" s="95"/>
      <c r="P1022" s="95"/>
    </row>
    <row r="1023" spans="15:16" x14ac:dyDescent="0.25">
      <c r="O1023" s="95"/>
      <c r="P1023" s="95"/>
    </row>
    <row r="1024" spans="15:16" x14ac:dyDescent="0.25">
      <c r="O1024" s="95"/>
      <c r="P1024" s="95"/>
    </row>
    <row r="1025" spans="15:16" x14ac:dyDescent="0.25">
      <c r="O1025" s="95"/>
      <c r="P1025" s="95"/>
    </row>
    <row r="1026" spans="15:16" x14ac:dyDescent="0.25">
      <c r="O1026" s="95"/>
      <c r="P1026" s="95"/>
    </row>
    <row r="1027" spans="15:16" x14ac:dyDescent="0.25">
      <c r="O1027" s="95"/>
      <c r="P1027" s="95"/>
    </row>
    <row r="1028" spans="15:16" x14ac:dyDescent="0.25">
      <c r="O1028" s="95"/>
      <c r="P1028" s="95"/>
    </row>
    <row r="1029" spans="15:16" x14ac:dyDescent="0.25">
      <c r="O1029" s="95"/>
      <c r="P1029" s="95"/>
    </row>
    <row r="1030" spans="15:16" x14ac:dyDescent="0.25">
      <c r="O1030" s="95"/>
      <c r="P1030" s="95"/>
    </row>
    <row r="1031" spans="15:16" x14ac:dyDescent="0.25">
      <c r="O1031" s="95"/>
      <c r="P1031" s="95"/>
    </row>
    <row r="1032" spans="15:16" x14ac:dyDescent="0.25">
      <c r="O1032" s="95"/>
      <c r="P1032" s="95"/>
    </row>
    <row r="1033" spans="15:16" x14ac:dyDescent="0.25">
      <c r="O1033" s="95"/>
      <c r="P1033" s="95"/>
    </row>
    <row r="1034" spans="15:16" x14ac:dyDescent="0.25">
      <c r="O1034" s="95"/>
      <c r="P1034" s="95"/>
    </row>
    <row r="1035" spans="15:16" x14ac:dyDescent="0.25">
      <c r="O1035" s="95"/>
      <c r="P1035" s="95"/>
    </row>
    <row r="1036" spans="15:16" x14ac:dyDescent="0.25">
      <c r="O1036" s="95"/>
      <c r="P1036" s="95"/>
    </row>
    <row r="1037" spans="15:16" x14ac:dyDescent="0.25">
      <c r="O1037" s="95"/>
      <c r="P1037" s="95"/>
    </row>
    <row r="1038" spans="15:16" x14ac:dyDescent="0.25">
      <c r="O1038" s="95"/>
      <c r="P1038" s="95"/>
    </row>
    <row r="1039" spans="15:16" x14ac:dyDescent="0.25">
      <c r="O1039" s="95"/>
      <c r="P1039" s="95"/>
    </row>
    <row r="1040" spans="15:16" x14ac:dyDescent="0.25">
      <c r="O1040" s="95"/>
      <c r="P1040" s="95"/>
    </row>
    <row r="1041" spans="15:16" x14ac:dyDescent="0.25">
      <c r="O1041" s="95"/>
      <c r="P1041" s="95"/>
    </row>
    <row r="1042" spans="15:16" x14ac:dyDescent="0.25">
      <c r="O1042" s="95"/>
      <c r="P1042" s="95"/>
    </row>
    <row r="1043" spans="15:16" x14ac:dyDescent="0.25">
      <c r="O1043" s="95"/>
      <c r="P1043" s="95"/>
    </row>
    <row r="1044" spans="15:16" x14ac:dyDescent="0.25">
      <c r="O1044" s="95"/>
      <c r="P1044" s="95"/>
    </row>
    <row r="1045" spans="15:16" x14ac:dyDescent="0.25">
      <c r="O1045" s="95"/>
      <c r="P1045" s="95"/>
    </row>
    <row r="1046" spans="15:16" x14ac:dyDescent="0.25">
      <c r="O1046" s="95"/>
      <c r="P1046" s="95"/>
    </row>
    <row r="1047" spans="15:16" x14ac:dyDescent="0.25">
      <c r="O1047" s="95"/>
      <c r="P1047" s="95"/>
    </row>
    <row r="1048" spans="15:16" x14ac:dyDescent="0.25">
      <c r="O1048" s="95"/>
      <c r="P1048" s="95"/>
    </row>
    <row r="1049" spans="15:16" x14ac:dyDescent="0.25">
      <c r="O1049" s="95"/>
      <c r="P1049" s="95"/>
    </row>
    <row r="1050" spans="15:16" x14ac:dyDescent="0.25">
      <c r="O1050" s="95"/>
      <c r="P1050" s="95"/>
    </row>
    <row r="1051" spans="15:16" x14ac:dyDescent="0.25">
      <c r="O1051" s="95"/>
      <c r="P1051" s="95"/>
    </row>
    <row r="1052" spans="15:16" x14ac:dyDescent="0.25">
      <c r="O1052" s="95"/>
      <c r="P1052" s="95"/>
    </row>
    <row r="1053" spans="15:16" x14ac:dyDescent="0.25">
      <c r="O1053" s="95"/>
      <c r="P1053" s="95"/>
    </row>
    <row r="1054" spans="15:16" x14ac:dyDescent="0.25">
      <c r="O1054" s="95"/>
      <c r="P1054" s="95"/>
    </row>
    <row r="1055" spans="15:16" x14ac:dyDescent="0.25">
      <c r="O1055" s="95"/>
      <c r="P1055" s="95"/>
    </row>
    <row r="1056" spans="15:16" x14ac:dyDescent="0.25">
      <c r="O1056" s="95"/>
      <c r="P1056" s="95"/>
    </row>
    <row r="1057" spans="15:16" x14ac:dyDescent="0.25">
      <c r="O1057" s="95"/>
      <c r="P1057" s="95"/>
    </row>
    <row r="1058" spans="15:16" x14ac:dyDescent="0.25">
      <c r="O1058" s="95"/>
      <c r="P1058" s="95"/>
    </row>
    <row r="1059" spans="15:16" x14ac:dyDescent="0.25">
      <c r="O1059" s="95"/>
      <c r="P1059" s="95"/>
    </row>
    <row r="1060" spans="15:16" x14ac:dyDescent="0.25">
      <c r="O1060" s="95"/>
      <c r="P1060" s="95"/>
    </row>
    <row r="1061" spans="15:16" x14ac:dyDescent="0.25">
      <c r="O1061" s="95"/>
      <c r="P1061" s="95"/>
    </row>
    <row r="1062" spans="15:16" x14ac:dyDescent="0.25">
      <c r="O1062" s="95"/>
      <c r="P1062" s="95"/>
    </row>
    <row r="1063" spans="15:16" x14ac:dyDescent="0.25">
      <c r="O1063" s="95"/>
      <c r="P1063" s="95"/>
    </row>
    <row r="1064" spans="15:16" x14ac:dyDescent="0.25">
      <c r="O1064" s="95"/>
      <c r="P1064" s="95"/>
    </row>
    <row r="1065" spans="15:16" x14ac:dyDescent="0.25">
      <c r="O1065" s="95"/>
      <c r="P1065" s="95"/>
    </row>
    <row r="1066" spans="15:16" x14ac:dyDescent="0.25">
      <c r="O1066" s="95"/>
      <c r="P1066" s="95"/>
    </row>
    <row r="1067" spans="15:16" x14ac:dyDescent="0.25">
      <c r="O1067" s="95"/>
      <c r="P1067" s="95"/>
    </row>
    <row r="1068" spans="15:16" x14ac:dyDescent="0.25">
      <c r="O1068" s="95"/>
      <c r="P1068" s="95"/>
    </row>
    <row r="1069" spans="15:16" x14ac:dyDescent="0.25">
      <c r="O1069" s="95"/>
      <c r="P1069" s="95"/>
    </row>
    <row r="1070" spans="15:16" x14ac:dyDescent="0.25">
      <c r="O1070" s="95"/>
      <c r="P1070" s="95"/>
    </row>
    <row r="1071" spans="15:16" x14ac:dyDescent="0.25">
      <c r="O1071" s="95"/>
      <c r="P1071" s="95"/>
    </row>
    <row r="1072" spans="15:16" x14ac:dyDescent="0.25">
      <c r="O1072" s="95"/>
      <c r="P1072" s="95"/>
    </row>
    <row r="1073" spans="15:16" x14ac:dyDescent="0.25">
      <c r="O1073" s="95"/>
      <c r="P1073" s="95"/>
    </row>
    <row r="1074" spans="15:16" x14ac:dyDescent="0.25">
      <c r="O1074" s="95"/>
      <c r="P1074" s="95"/>
    </row>
    <row r="1075" spans="15:16" x14ac:dyDescent="0.25">
      <c r="O1075" s="95"/>
      <c r="P1075" s="95"/>
    </row>
    <row r="1076" spans="15:16" x14ac:dyDescent="0.25">
      <c r="O1076" s="95"/>
      <c r="P1076" s="95"/>
    </row>
    <row r="1077" spans="15:16" x14ac:dyDescent="0.25">
      <c r="O1077" s="95"/>
      <c r="P1077" s="95"/>
    </row>
    <row r="1078" spans="15:16" x14ac:dyDescent="0.25">
      <c r="O1078" s="95"/>
      <c r="P1078" s="95"/>
    </row>
    <row r="1079" spans="15:16" x14ac:dyDescent="0.25">
      <c r="O1079" s="95"/>
      <c r="P1079" s="95"/>
    </row>
    <row r="1080" spans="15:16" x14ac:dyDescent="0.25">
      <c r="O1080" s="95"/>
      <c r="P1080" s="95"/>
    </row>
    <row r="1081" spans="15:16" x14ac:dyDescent="0.25">
      <c r="O1081" s="95"/>
      <c r="P1081" s="95"/>
    </row>
    <row r="1082" spans="15:16" x14ac:dyDescent="0.25">
      <c r="O1082" s="95"/>
      <c r="P1082" s="95"/>
    </row>
    <row r="1083" spans="15:16" x14ac:dyDescent="0.25">
      <c r="O1083" s="95"/>
      <c r="P1083" s="95"/>
    </row>
    <row r="1084" spans="15:16" x14ac:dyDescent="0.25">
      <c r="O1084" s="95"/>
      <c r="P1084" s="95"/>
    </row>
    <row r="1085" spans="15:16" x14ac:dyDescent="0.25">
      <c r="O1085" s="95"/>
      <c r="P1085" s="95"/>
    </row>
    <row r="1086" spans="15:16" x14ac:dyDescent="0.25">
      <c r="O1086" s="95"/>
      <c r="P1086" s="95"/>
    </row>
    <row r="1087" spans="15:16" x14ac:dyDescent="0.25">
      <c r="O1087" s="95"/>
      <c r="P1087" s="95"/>
    </row>
    <row r="1088" spans="15:16" x14ac:dyDescent="0.25">
      <c r="O1088" s="95"/>
      <c r="P1088" s="95"/>
    </row>
    <row r="1089" spans="15:16" x14ac:dyDescent="0.25">
      <c r="O1089" s="95"/>
      <c r="P1089" s="95"/>
    </row>
    <row r="1090" spans="15:16" x14ac:dyDescent="0.25">
      <c r="O1090" s="95"/>
      <c r="P1090" s="95"/>
    </row>
    <row r="1091" spans="15:16" x14ac:dyDescent="0.25">
      <c r="O1091" s="95"/>
      <c r="P1091" s="95"/>
    </row>
    <row r="1092" spans="15:16" x14ac:dyDescent="0.25">
      <c r="O1092" s="95"/>
      <c r="P1092" s="95"/>
    </row>
    <row r="1093" spans="15:16" x14ac:dyDescent="0.25">
      <c r="O1093" s="95"/>
      <c r="P1093" s="95"/>
    </row>
    <row r="1094" spans="15:16" x14ac:dyDescent="0.25">
      <c r="O1094" s="95"/>
      <c r="P1094" s="95"/>
    </row>
    <row r="1095" spans="15:16" x14ac:dyDescent="0.25">
      <c r="O1095" s="95"/>
      <c r="P1095" s="95"/>
    </row>
    <row r="1096" spans="15:16" x14ac:dyDescent="0.25">
      <c r="O1096" s="95"/>
      <c r="P1096" s="95"/>
    </row>
    <row r="1097" spans="15:16" x14ac:dyDescent="0.25">
      <c r="O1097" s="95"/>
      <c r="P1097" s="95"/>
    </row>
    <row r="1098" spans="15:16" x14ac:dyDescent="0.25">
      <c r="O1098" s="95"/>
      <c r="P1098" s="95"/>
    </row>
    <row r="1099" spans="15:16" x14ac:dyDescent="0.25">
      <c r="O1099" s="95"/>
      <c r="P1099" s="95"/>
    </row>
    <row r="1100" spans="15:16" x14ac:dyDescent="0.25">
      <c r="O1100" s="95"/>
      <c r="P1100" s="95"/>
    </row>
    <row r="1101" spans="15:16" x14ac:dyDescent="0.25">
      <c r="O1101" s="95"/>
      <c r="P1101" s="95"/>
    </row>
    <row r="1102" spans="15:16" x14ac:dyDescent="0.25">
      <c r="O1102" s="95"/>
      <c r="P1102" s="95"/>
    </row>
    <row r="1103" spans="15:16" x14ac:dyDescent="0.25">
      <c r="O1103" s="95"/>
      <c r="P1103" s="95"/>
    </row>
    <row r="1104" spans="15:16" x14ac:dyDescent="0.25">
      <c r="O1104" s="95"/>
      <c r="P1104" s="95"/>
    </row>
    <row r="1105" spans="15:16" x14ac:dyDescent="0.25">
      <c r="O1105" s="95"/>
      <c r="P1105" s="95"/>
    </row>
    <row r="1106" spans="15:16" x14ac:dyDescent="0.25">
      <c r="O1106" s="95"/>
      <c r="P1106" s="95"/>
    </row>
    <row r="1107" spans="15:16" x14ac:dyDescent="0.25">
      <c r="O1107" s="95"/>
      <c r="P1107" s="95"/>
    </row>
    <row r="1108" spans="15:16" x14ac:dyDescent="0.25">
      <c r="O1108" s="95"/>
      <c r="P1108" s="95"/>
    </row>
    <row r="1109" spans="15:16" x14ac:dyDescent="0.25">
      <c r="O1109" s="95"/>
      <c r="P1109" s="95"/>
    </row>
    <row r="1110" spans="15:16" x14ac:dyDescent="0.25">
      <c r="O1110" s="95"/>
      <c r="P1110" s="95"/>
    </row>
    <row r="1111" spans="15:16" x14ac:dyDescent="0.25">
      <c r="O1111" s="95"/>
      <c r="P1111" s="95"/>
    </row>
    <row r="1112" spans="15:16" x14ac:dyDescent="0.25">
      <c r="O1112" s="95"/>
      <c r="P1112" s="95"/>
    </row>
    <row r="1113" spans="15:16" x14ac:dyDescent="0.25">
      <c r="O1113" s="95"/>
      <c r="P1113" s="95"/>
    </row>
    <row r="1114" spans="15:16" x14ac:dyDescent="0.25">
      <c r="O1114" s="95"/>
      <c r="P1114" s="95"/>
    </row>
    <row r="1115" spans="15:16" x14ac:dyDescent="0.25">
      <c r="O1115" s="95"/>
      <c r="P1115" s="95"/>
    </row>
    <row r="1116" spans="15:16" x14ac:dyDescent="0.25">
      <c r="O1116" s="95"/>
      <c r="P1116" s="95"/>
    </row>
    <row r="1117" spans="15:16" x14ac:dyDescent="0.25">
      <c r="O1117" s="95"/>
      <c r="P1117" s="95"/>
    </row>
    <row r="1118" spans="15:16" x14ac:dyDescent="0.25">
      <c r="O1118" s="95"/>
      <c r="P1118" s="95"/>
    </row>
    <row r="1119" spans="15:16" x14ac:dyDescent="0.25">
      <c r="O1119" s="95"/>
      <c r="P1119" s="95"/>
    </row>
    <row r="1120" spans="15:16" x14ac:dyDescent="0.25">
      <c r="O1120" s="95"/>
      <c r="P1120" s="95"/>
    </row>
    <row r="1121" spans="15:16" x14ac:dyDescent="0.25">
      <c r="O1121" s="95"/>
      <c r="P1121" s="95"/>
    </row>
    <row r="1122" spans="15:16" x14ac:dyDescent="0.25">
      <c r="O1122" s="95"/>
      <c r="P1122" s="95"/>
    </row>
    <row r="1123" spans="15:16" x14ac:dyDescent="0.25">
      <c r="O1123" s="95"/>
      <c r="P1123" s="95"/>
    </row>
    <row r="1124" spans="15:16" x14ac:dyDescent="0.25">
      <c r="O1124" s="95"/>
      <c r="P1124" s="95"/>
    </row>
    <row r="1125" spans="15:16" x14ac:dyDescent="0.25">
      <c r="O1125" s="95"/>
      <c r="P1125" s="95"/>
    </row>
    <row r="1126" spans="15:16" x14ac:dyDescent="0.25">
      <c r="O1126" s="95"/>
      <c r="P1126" s="95"/>
    </row>
    <row r="1127" spans="15:16" x14ac:dyDescent="0.25">
      <c r="O1127" s="95"/>
      <c r="P1127" s="95"/>
    </row>
    <row r="1128" spans="15:16" x14ac:dyDescent="0.25">
      <c r="O1128" s="95"/>
      <c r="P1128" s="95"/>
    </row>
    <row r="1129" spans="15:16" x14ac:dyDescent="0.25">
      <c r="O1129" s="95"/>
      <c r="P1129" s="95"/>
    </row>
    <row r="1130" spans="15:16" x14ac:dyDescent="0.25">
      <c r="O1130" s="95"/>
      <c r="P1130" s="95"/>
    </row>
    <row r="1131" spans="15:16" x14ac:dyDescent="0.25">
      <c r="O1131" s="95"/>
      <c r="P1131" s="95"/>
    </row>
    <row r="1132" spans="15:16" x14ac:dyDescent="0.25">
      <c r="O1132" s="95"/>
      <c r="P1132" s="95"/>
    </row>
    <row r="1133" spans="15:16" x14ac:dyDescent="0.25">
      <c r="O1133" s="95"/>
      <c r="P1133" s="95"/>
    </row>
    <row r="1134" spans="15:16" x14ac:dyDescent="0.25">
      <c r="O1134" s="95"/>
      <c r="P1134" s="95"/>
    </row>
    <row r="1135" spans="15:16" x14ac:dyDescent="0.25">
      <c r="O1135" s="95"/>
      <c r="P1135" s="95"/>
    </row>
    <row r="1136" spans="15:16" x14ac:dyDescent="0.25">
      <c r="O1136" s="95"/>
      <c r="P1136" s="95"/>
    </row>
    <row r="1137" spans="15:16" x14ac:dyDescent="0.25">
      <c r="O1137" s="95"/>
      <c r="P1137" s="95"/>
    </row>
    <row r="1138" spans="15:16" x14ac:dyDescent="0.25">
      <c r="O1138" s="95"/>
      <c r="P1138" s="95"/>
    </row>
    <row r="1139" spans="15:16" x14ac:dyDescent="0.25">
      <c r="O1139" s="95"/>
      <c r="P1139" s="95"/>
    </row>
    <row r="1140" spans="15:16" x14ac:dyDescent="0.25">
      <c r="O1140" s="95"/>
      <c r="P1140" s="95"/>
    </row>
    <row r="1141" spans="15:16" x14ac:dyDescent="0.25">
      <c r="O1141" s="95"/>
      <c r="P1141" s="95"/>
    </row>
    <row r="1142" spans="15:16" x14ac:dyDescent="0.25">
      <c r="O1142" s="95"/>
      <c r="P1142" s="95"/>
    </row>
    <row r="1143" spans="15:16" x14ac:dyDescent="0.25">
      <c r="O1143" s="95"/>
      <c r="P1143" s="95"/>
    </row>
    <row r="1144" spans="15:16" x14ac:dyDescent="0.25">
      <c r="O1144" s="95"/>
      <c r="P1144" s="95"/>
    </row>
    <row r="1145" spans="15:16" x14ac:dyDescent="0.25">
      <c r="O1145" s="95"/>
      <c r="P1145" s="95"/>
    </row>
    <row r="1146" spans="15:16" x14ac:dyDescent="0.25">
      <c r="O1146" s="95"/>
      <c r="P1146" s="95"/>
    </row>
    <row r="1147" spans="15:16" x14ac:dyDescent="0.25">
      <c r="O1147" s="95"/>
      <c r="P1147" s="95"/>
    </row>
    <row r="1148" spans="15:16" x14ac:dyDescent="0.25">
      <c r="O1148" s="95"/>
      <c r="P1148" s="95"/>
    </row>
    <row r="1149" spans="15:16" x14ac:dyDescent="0.25">
      <c r="O1149" s="95"/>
      <c r="P1149" s="95"/>
    </row>
    <row r="1150" spans="15:16" x14ac:dyDescent="0.25">
      <c r="O1150" s="95"/>
      <c r="P1150" s="95"/>
    </row>
    <row r="1151" spans="15:16" x14ac:dyDescent="0.25">
      <c r="O1151" s="95"/>
      <c r="P1151" s="95"/>
    </row>
    <row r="1152" spans="15:16" x14ac:dyDescent="0.25">
      <c r="O1152" s="95"/>
      <c r="P1152" s="95"/>
    </row>
    <row r="1153" spans="15:16" x14ac:dyDescent="0.25">
      <c r="O1153" s="95"/>
      <c r="P1153" s="95"/>
    </row>
    <row r="1154" spans="15:16" x14ac:dyDescent="0.25">
      <c r="O1154" s="95"/>
      <c r="P1154" s="95"/>
    </row>
    <row r="1155" spans="15:16" x14ac:dyDescent="0.25">
      <c r="O1155" s="95"/>
      <c r="P1155" s="95"/>
    </row>
    <row r="1156" spans="15:16" x14ac:dyDescent="0.25">
      <c r="O1156" s="95"/>
      <c r="P1156" s="95"/>
    </row>
    <row r="1157" spans="15:16" x14ac:dyDescent="0.25">
      <c r="O1157" s="95"/>
      <c r="P1157" s="95"/>
    </row>
    <row r="1158" spans="15:16" x14ac:dyDescent="0.25">
      <c r="O1158" s="95"/>
      <c r="P1158" s="95"/>
    </row>
    <row r="1159" spans="15:16" x14ac:dyDescent="0.25">
      <c r="O1159" s="95"/>
      <c r="P1159" s="95"/>
    </row>
    <row r="1160" spans="15:16" x14ac:dyDescent="0.25">
      <c r="O1160" s="95"/>
      <c r="P1160" s="95"/>
    </row>
    <row r="1161" spans="15:16" x14ac:dyDescent="0.25">
      <c r="O1161" s="95"/>
      <c r="P1161" s="95"/>
    </row>
    <row r="1162" spans="15:16" x14ac:dyDescent="0.25">
      <c r="O1162" s="95"/>
      <c r="P1162" s="95"/>
    </row>
    <row r="1163" spans="15:16" x14ac:dyDescent="0.25">
      <c r="O1163" s="95"/>
      <c r="P1163" s="95"/>
    </row>
    <row r="1164" spans="15:16" x14ac:dyDescent="0.25">
      <c r="O1164" s="95"/>
      <c r="P1164" s="95"/>
    </row>
    <row r="1165" spans="15:16" x14ac:dyDescent="0.25">
      <c r="O1165" s="95"/>
      <c r="P1165" s="95"/>
    </row>
    <row r="1166" spans="15:16" x14ac:dyDescent="0.25">
      <c r="O1166" s="95"/>
      <c r="P1166" s="95"/>
    </row>
    <row r="1167" spans="15:16" x14ac:dyDescent="0.25">
      <c r="O1167" s="95"/>
      <c r="P1167" s="95"/>
    </row>
    <row r="1168" spans="15:16" x14ac:dyDescent="0.25">
      <c r="O1168" s="95"/>
      <c r="P1168" s="95"/>
    </row>
    <row r="1169" spans="15:16" x14ac:dyDescent="0.25">
      <c r="O1169" s="95"/>
      <c r="P1169" s="95"/>
    </row>
    <row r="1170" spans="15:16" x14ac:dyDescent="0.25">
      <c r="O1170" s="95"/>
      <c r="P1170" s="95"/>
    </row>
    <row r="1171" spans="15:16" x14ac:dyDescent="0.25">
      <c r="O1171" s="95"/>
      <c r="P1171" s="95"/>
    </row>
    <row r="1172" spans="15:16" x14ac:dyDescent="0.25">
      <c r="O1172" s="95"/>
      <c r="P1172" s="95"/>
    </row>
    <row r="1173" spans="15:16" x14ac:dyDescent="0.25">
      <c r="O1173" s="95"/>
      <c r="P1173" s="95"/>
    </row>
    <row r="1174" spans="15:16" x14ac:dyDescent="0.25">
      <c r="O1174" s="95"/>
      <c r="P1174" s="95"/>
    </row>
    <row r="1175" spans="15:16" x14ac:dyDescent="0.25">
      <c r="O1175" s="95"/>
      <c r="P1175" s="95"/>
    </row>
    <row r="1176" spans="15:16" x14ac:dyDescent="0.25">
      <c r="O1176" s="95"/>
      <c r="P1176" s="95"/>
    </row>
    <row r="1177" spans="15:16" x14ac:dyDescent="0.25">
      <c r="O1177" s="95"/>
      <c r="P1177" s="95"/>
    </row>
    <row r="1178" spans="15:16" x14ac:dyDescent="0.25">
      <c r="O1178" s="95"/>
      <c r="P1178" s="95"/>
    </row>
    <row r="1179" spans="15:16" x14ac:dyDescent="0.25">
      <c r="O1179" s="95"/>
      <c r="P1179" s="95"/>
    </row>
    <row r="1180" spans="15:16" x14ac:dyDescent="0.25">
      <c r="O1180" s="95"/>
      <c r="P1180" s="95"/>
    </row>
    <row r="1181" spans="15:16" x14ac:dyDescent="0.25">
      <c r="O1181" s="95"/>
      <c r="P1181" s="95"/>
    </row>
    <row r="1182" spans="15:16" x14ac:dyDescent="0.25">
      <c r="O1182" s="95"/>
      <c r="P1182" s="95"/>
    </row>
    <row r="1183" spans="15:16" x14ac:dyDescent="0.25">
      <c r="O1183" s="95"/>
      <c r="P1183" s="95"/>
    </row>
    <row r="1184" spans="15:16" x14ac:dyDescent="0.25">
      <c r="O1184" s="95"/>
      <c r="P1184" s="95"/>
    </row>
    <row r="1185" spans="15:16" x14ac:dyDescent="0.25">
      <c r="O1185" s="95"/>
      <c r="P1185" s="95"/>
    </row>
    <row r="1186" spans="15:16" x14ac:dyDescent="0.25">
      <c r="O1186" s="95"/>
      <c r="P1186" s="95"/>
    </row>
    <row r="1187" spans="15:16" x14ac:dyDescent="0.25">
      <c r="O1187" s="95"/>
      <c r="P1187" s="95"/>
    </row>
    <row r="1188" spans="15:16" x14ac:dyDescent="0.25">
      <c r="O1188" s="95"/>
      <c r="P1188" s="95"/>
    </row>
    <row r="1189" spans="15:16" x14ac:dyDescent="0.25">
      <c r="O1189" s="95"/>
      <c r="P1189" s="95"/>
    </row>
    <row r="1190" spans="15:16" x14ac:dyDescent="0.25">
      <c r="O1190" s="95"/>
      <c r="P1190" s="95"/>
    </row>
    <row r="1191" spans="15:16" x14ac:dyDescent="0.25">
      <c r="O1191" s="95"/>
      <c r="P1191" s="95"/>
    </row>
    <row r="1192" spans="15:16" x14ac:dyDescent="0.25">
      <c r="O1192" s="95"/>
      <c r="P1192" s="95"/>
    </row>
    <row r="1193" spans="15:16" x14ac:dyDescent="0.25">
      <c r="O1193" s="95"/>
      <c r="P1193" s="95"/>
    </row>
    <row r="1194" spans="15:16" x14ac:dyDescent="0.25">
      <c r="O1194" s="95"/>
      <c r="P1194" s="95"/>
    </row>
    <row r="1195" spans="15:16" x14ac:dyDescent="0.25">
      <c r="O1195" s="95"/>
      <c r="P1195" s="95"/>
    </row>
    <row r="1196" spans="15:16" x14ac:dyDescent="0.25">
      <c r="O1196" s="95"/>
      <c r="P1196" s="95"/>
    </row>
    <row r="1197" spans="15:16" x14ac:dyDescent="0.25">
      <c r="O1197" s="95"/>
      <c r="P1197" s="95"/>
    </row>
    <row r="1198" spans="15:16" x14ac:dyDescent="0.25">
      <c r="O1198" s="95"/>
      <c r="P1198" s="95"/>
    </row>
    <row r="1199" spans="15:16" x14ac:dyDescent="0.25">
      <c r="O1199" s="95"/>
      <c r="P1199" s="95"/>
    </row>
    <row r="1200" spans="15:16" x14ac:dyDescent="0.25">
      <c r="O1200" s="95"/>
      <c r="P1200" s="95"/>
    </row>
    <row r="1201" spans="15:16" x14ac:dyDescent="0.25">
      <c r="O1201" s="95"/>
      <c r="P1201" s="95"/>
    </row>
    <row r="1202" spans="15:16" x14ac:dyDescent="0.25">
      <c r="O1202" s="95"/>
      <c r="P1202" s="95"/>
    </row>
    <row r="1203" spans="15:16" x14ac:dyDescent="0.25">
      <c r="O1203" s="95"/>
      <c r="P1203" s="95"/>
    </row>
    <row r="1204" spans="15:16" x14ac:dyDescent="0.25">
      <c r="O1204" s="95"/>
      <c r="P1204" s="95"/>
    </row>
    <row r="1205" spans="15:16" x14ac:dyDescent="0.25">
      <c r="O1205" s="95"/>
      <c r="P1205" s="95"/>
    </row>
    <row r="1206" spans="15:16" x14ac:dyDescent="0.25">
      <c r="O1206" s="95"/>
      <c r="P1206" s="95"/>
    </row>
    <row r="1207" spans="15:16" x14ac:dyDescent="0.25">
      <c r="O1207" s="95"/>
      <c r="P1207" s="95"/>
    </row>
    <row r="1208" spans="15:16" x14ac:dyDescent="0.25">
      <c r="O1208" s="95"/>
      <c r="P1208" s="95"/>
    </row>
    <row r="1209" spans="15:16" x14ac:dyDescent="0.25">
      <c r="O1209" s="95"/>
      <c r="P1209" s="95"/>
    </row>
    <row r="1210" spans="15:16" x14ac:dyDescent="0.25">
      <c r="O1210" s="95"/>
      <c r="P1210" s="95"/>
    </row>
    <row r="1211" spans="15:16" x14ac:dyDescent="0.25">
      <c r="O1211" s="95"/>
      <c r="P1211" s="95"/>
    </row>
    <row r="1212" spans="15:16" x14ac:dyDescent="0.25">
      <c r="O1212" s="95"/>
      <c r="P1212" s="95"/>
    </row>
    <row r="1213" spans="15:16" x14ac:dyDescent="0.25">
      <c r="O1213" s="95"/>
      <c r="P1213" s="95"/>
    </row>
    <row r="1214" spans="15:16" x14ac:dyDescent="0.25">
      <c r="O1214" s="95"/>
      <c r="P1214" s="95"/>
    </row>
    <row r="1215" spans="15:16" x14ac:dyDescent="0.25">
      <c r="O1215" s="95"/>
      <c r="P1215" s="95"/>
    </row>
    <row r="1216" spans="15:16" x14ac:dyDescent="0.25">
      <c r="O1216" s="95"/>
      <c r="P1216" s="95"/>
    </row>
    <row r="1217" spans="15:16" x14ac:dyDescent="0.25">
      <c r="O1217" s="95"/>
      <c r="P1217" s="95"/>
    </row>
    <row r="1218" spans="15:16" x14ac:dyDescent="0.25">
      <c r="O1218" s="95"/>
      <c r="P1218" s="95"/>
    </row>
    <row r="1219" spans="15:16" x14ac:dyDescent="0.25">
      <c r="O1219" s="95"/>
      <c r="P1219" s="95"/>
    </row>
    <row r="1220" spans="15:16" x14ac:dyDescent="0.25">
      <c r="O1220" s="95"/>
      <c r="P1220" s="95"/>
    </row>
    <row r="1221" spans="15:16" x14ac:dyDescent="0.25">
      <c r="O1221" s="95"/>
      <c r="P1221" s="95"/>
    </row>
    <row r="1222" spans="15:16" x14ac:dyDescent="0.25">
      <c r="O1222" s="95"/>
      <c r="P1222" s="95"/>
    </row>
    <row r="1223" spans="15:16" x14ac:dyDescent="0.25">
      <c r="O1223" s="95"/>
      <c r="P1223" s="95"/>
    </row>
    <row r="1224" spans="15:16" x14ac:dyDescent="0.25">
      <c r="O1224" s="95"/>
      <c r="P1224" s="95"/>
    </row>
    <row r="1225" spans="15:16" x14ac:dyDescent="0.25">
      <c r="O1225" s="95"/>
      <c r="P1225" s="95"/>
    </row>
    <row r="1226" spans="15:16" x14ac:dyDescent="0.25">
      <c r="O1226" s="95"/>
      <c r="P1226" s="95"/>
    </row>
    <row r="1227" spans="15:16" x14ac:dyDescent="0.25">
      <c r="O1227" s="95"/>
      <c r="P1227" s="95"/>
    </row>
    <row r="1228" spans="15:16" x14ac:dyDescent="0.25">
      <c r="O1228" s="95"/>
      <c r="P1228" s="95"/>
    </row>
    <row r="1229" spans="15:16" x14ac:dyDescent="0.25">
      <c r="O1229" s="95"/>
      <c r="P1229" s="95"/>
    </row>
    <row r="1230" spans="15:16" x14ac:dyDescent="0.25">
      <c r="O1230" s="95"/>
      <c r="P1230" s="95"/>
    </row>
    <row r="1231" spans="15:16" x14ac:dyDescent="0.25">
      <c r="O1231" s="95"/>
      <c r="P1231" s="95"/>
    </row>
    <row r="1232" spans="15:16" x14ac:dyDescent="0.25">
      <c r="O1232" s="95"/>
      <c r="P1232" s="95"/>
    </row>
    <row r="1233" spans="15:16" x14ac:dyDescent="0.25">
      <c r="O1233" s="95"/>
      <c r="P1233" s="95"/>
    </row>
    <row r="1234" spans="15:16" x14ac:dyDescent="0.25">
      <c r="O1234" s="95"/>
      <c r="P1234" s="95"/>
    </row>
    <row r="1235" spans="15:16" x14ac:dyDescent="0.25">
      <c r="O1235" s="95"/>
      <c r="P1235" s="95"/>
    </row>
    <row r="1236" spans="15:16" x14ac:dyDescent="0.25">
      <c r="O1236" s="95"/>
      <c r="P1236" s="95"/>
    </row>
    <row r="1237" spans="15:16" x14ac:dyDescent="0.25">
      <c r="O1237" s="95"/>
      <c r="P1237" s="95"/>
    </row>
    <row r="1238" spans="15:16" x14ac:dyDescent="0.25">
      <c r="O1238" s="95"/>
      <c r="P1238" s="95"/>
    </row>
    <row r="1239" spans="15:16" x14ac:dyDescent="0.25">
      <c r="O1239" s="95"/>
      <c r="P1239" s="95"/>
    </row>
    <row r="1240" spans="15:16" x14ac:dyDescent="0.25">
      <c r="O1240" s="95"/>
      <c r="P1240" s="95"/>
    </row>
    <row r="1241" spans="15:16" x14ac:dyDescent="0.25">
      <c r="O1241" s="95"/>
      <c r="P1241" s="95"/>
    </row>
    <row r="1242" spans="15:16" x14ac:dyDescent="0.25">
      <c r="O1242" s="95"/>
      <c r="P1242" s="95"/>
    </row>
    <row r="1243" spans="15:16" x14ac:dyDescent="0.25">
      <c r="O1243" s="95"/>
      <c r="P1243" s="95"/>
    </row>
    <row r="1244" spans="15:16" x14ac:dyDescent="0.25">
      <c r="O1244" s="95"/>
      <c r="P1244" s="95"/>
    </row>
    <row r="1245" spans="15:16" x14ac:dyDescent="0.25">
      <c r="O1245" s="95"/>
      <c r="P1245" s="95"/>
    </row>
    <row r="1246" spans="15:16" x14ac:dyDescent="0.25">
      <c r="O1246" s="95"/>
      <c r="P1246" s="95"/>
    </row>
    <row r="1247" spans="15:16" x14ac:dyDescent="0.25">
      <c r="O1247" s="95"/>
      <c r="P1247" s="95"/>
    </row>
    <row r="1248" spans="15:16" x14ac:dyDescent="0.25">
      <c r="O1248" s="95"/>
      <c r="P1248" s="95"/>
    </row>
    <row r="1249" spans="15:16" x14ac:dyDescent="0.25">
      <c r="O1249" s="95"/>
      <c r="P1249" s="95"/>
    </row>
    <row r="1250" spans="15:16" x14ac:dyDescent="0.25">
      <c r="O1250" s="95"/>
      <c r="P1250" s="95"/>
    </row>
    <row r="1251" spans="15:16" x14ac:dyDescent="0.25">
      <c r="O1251" s="95"/>
      <c r="P1251" s="95"/>
    </row>
    <row r="1252" spans="15:16" x14ac:dyDescent="0.25">
      <c r="O1252" s="95"/>
      <c r="P1252" s="95"/>
    </row>
    <row r="1253" spans="15:16" x14ac:dyDescent="0.25">
      <c r="O1253" s="95"/>
      <c r="P1253" s="95"/>
    </row>
    <row r="1254" spans="15:16" x14ac:dyDescent="0.25">
      <c r="O1254" s="95"/>
      <c r="P1254" s="95"/>
    </row>
    <row r="1255" spans="15:16" x14ac:dyDescent="0.25">
      <c r="O1255" s="95"/>
      <c r="P1255" s="95"/>
    </row>
    <row r="1256" spans="15:16" x14ac:dyDescent="0.25">
      <c r="O1256" s="95"/>
      <c r="P1256" s="95"/>
    </row>
    <row r="1257" spans="15:16" x14ac:dyDescent="0.25">
      <c r="O1257" s="95"/>
      <c r="P1257" s="95"/>
    </row>
    <row r="1258" spans="15:16" x14ac:dyDescent="0.25">
      <c r="O1258" s="95"/>
      <c r="P1258" s="95"/>
    </row>
    <row r="1259" spans="15:16" x14ac:dyDescent="0.25">
      <c r="O1259" s="95"/>
      <c r="P1259" s="95"/>
    </row>
    <row r="1260" spans="15:16" x14ac:dyDescent="0.25">
      <c r="O1260" s="95"/>
      <c r="P1260" s="95"/>
    </row>
    <row r="1261" spans="15:16" x14ac:dyDescent="0.25">
      <c r="O1261" s="95"/>
      <c r="P1261" s="95"/>
    </row>
    <row r="1262" spans="15:16" x14ac:dyDescent="0.25">
      <c r="O1262" s="95"/>
      <c r="P1262" s="95"/>
    </row>
    <row r="1263" spans="15:16" x14ac:dyDescent="0.25">
      <c r="O1263" s="95"/>
      <c r="P1263" s="95"/>
    </row>
    <row r="1264" spans="15:16" x14ac:dyDescent="0.25">
      <c r="O1264" s="95"/>
      <c r="P1264" s="95"/>
    </row>
    <row r="1265" spans="15:16" x14ac:dyDescent="0.25">
      <c r="O1265" s="95"/>
      <c r="P1265" s="95"/>
    </row>
    <row r="1266" spans="15:16" x14ac:dyDescent="0.25">
      <c r="O1266" s="95"/>
      <c r="P1266" s="95"/>
    </row>
    <row r="1267" spans="15:16" x14ac:dyDescent="0.25">
      <c r="O1267" s="95"/>
      <c r="P1267" s="95"/>
    </row>
    <row r="1268" spans="15:16" x14ac:dyDescent="0.25">
      <c r="O1268" s="95"/>
      <c r="P1268" s="95"/>
    </row>
    <row r="1269" spans="15:16" x14ac:dyDescent="0.25">
      <c r="O1269" s="95"/>
      <c r="P1269" s="95"/>
    </row>
    <row r="1270" spans="15:16" x14ac:dyDescent="0.25">
      <c r="O1270" s="95"/>
      <c r="P1270" s="95"/>
    </row>
    <row r="1271" spans="15:16" x14ac:dyDescent="0.25">
      <c r="O1271" s="95"/>
      <c r="P1271" s="95"/>
    </row>
    <row r="1272" spans="15:16" x14ac:dyDescent="0.25">
      <c r="O1272" s="95"/>
      <c r="P1272" s="95"/>
    </row>
    <row r="1273" spans="15:16" x14ac:dyDescent="0.25">
      <c r="O1273" s="95"/>
      <c r="P1273" s="95"/>
    </row>
    <row r="1274" spans="15:16" x14ac:dyDescent="0.25">
      <c r="O1274" s="95"/>
      <c r="P1274" s="95"/>
    </row>
    <row r="1275" spans="15:16" x14ac:dyDescent="0.25">
      <c r="O1275" s="95"/>
      <c r="P1275" s="95"/>
    </row>
    <row r="1276" spans="15:16" x14ac:dyDescent="0.25">
      <c r="O1276" s="95"/>
      <c r="P1276" s="95"/>
    </row>
    <row r="1277" spans="15:16" x14ac:dyDescent="0.25">
      <c r="O1277" s="95"/>
      <c r="P1277" s="95"/>
    </row>
    <row r="1278" spans="15:16" x14ac:dyDescent="0.25">
      <c r="O1278" s="95"/>
      <c r="P1278" s="95"/>
    </row>
    <row r="1279" spans="15:16" x14ac:dyDescent="0.25">
      <c r="O1279" s="95"/>
      <c r="P1279" s="95"/>
    </row>
    <row r="1280" spans="15:16" x14ac:dyDescent="0.25">
      <c r="O1280" s="95"/>
      <c r="P1280" s="95"/>
    </row>
    <row r="1281" spans="15:16" x14ac:dyDescent="0.25">
      <c r="O1281" s="95"/>
      <c r="P1281" s="95"/>
    </row>
    <row r="1282" spans="15:16" x14ac:dyDescent="0.25">
      <c r="O1282" s="95"/>
      <c r="P1282" s="95"/>
    </row>
    <row r="1283" spans="15:16" x14ac:dyDescent="0.25">
      <c r="O1283" s="95"/>
      <c r="P1283" s="95"/>
    </row>
    <row r="1284" spans="15:16" x14ac:dyDescent="0.25">
      <c r="O1284" s="95"/>
      <c r="P1284" s="95"/>
    </row>
    <row r="1285" spans="15:16" x14ac:dyDescent="0.25">
      <c r="O1285" s="95"/>
      <c r="P1285" s="95"/>
    </row>
    <row r="1286" spans="15:16" x14ac:dyDescent="0.25">
      <c r="O1286" s="95"/>
      <c r="P1286" s="95"/>
    </row>
    <row r="1287" spans="15:16" x14ac:dyDescent="0.25">
      <c r="O1287" s="95"/>
      <c r="P1287" s="95"/>
    </row>
    <row r="1288" spans="15:16" x14ac:dyDescent="0.25">
      <c r="O1288" s="95"/>
      <c r="P1288" s="95"/>
    </row>
    <row r="1289" spans="15:16" x14ac:dyDescent="0.25">
      <c r="O1289" s="95"/>
      <c r="P1289" s="95"/>
    </row>
    <row r="1290" spans="15:16" x14ac:dyDescent="0.25">
      <c r="O1290" s="95"/>
      <c r="P1290" s="95"/>
    </row>
    <row r="1291" spans="15:16" x14ac:dyDescent="0.25">
      <c r="O1291" s="95"/>
      <c r="P1291" s="95"/>
    </row>
    <row r="1292" spans="15:16" x14ac:dyDescent="0.25">
      <c r="O1292" s="95"/>
      <c r="P1292" s="95"/>
    </row>
    <row r="1293" spans="15:16" x14ac:dyDescent="0.25">
      <c r="O1293" s="95"/>
      <c r="P1293" s="95"/>
    </row>
    <row r="1294" spans="15:16" x14ac:dyDescent="0.25">
      <c r="O1294" s="95"/>
      <c r="P1294" s="95"/>
    </row>
    <row r="1295" spans="15:16" x14ac:dyDescent="0.25">
      <c r="O1295" s="95"/>
      <c r="P1295" s="95"/>
    </row>
    <row r="1296" spans="15:16" x14ac:dyDescent="0.25">
      <c r="O1296" s="95"/>
      <c r="P1296" s="95"/>
    </row>
    <row r="1297" spans="15:16" x14ac:dyDescent="0.25">
      <c r="O1297" s="95"/>
      <c r="P1297" s="95"/>
    </row>
    <row r="1298" spans="15:16" x14ac:dyDescent="0.25">
      <c r="O1298" s="95"/>
      <c r="P1298" s="95"/>
    </row>
    <row r="1299" spans="15:16" x14ac:dyDescent="0.25">
      <c r="O1299" s="95"/>
      <c r="P1299" s="95"/>
    </row>
    <row r="1300" spans="15:16" x14ac:dyDescent="0.25">
      <c r="O1300" s="95"/>
      <c r="P1300" s="95"/>
    </row>
    <row r="1301" spans="15:16" x14ac:dyDescent="0.25">
      <c r="O1301" s="95"/>
      <c r="P1301" s="95"/>
    </row>
    <row r="1302" spans="15:16" x14ac:dyDescent="0.25">
      <c r="O1302" s="95"/>
      <c r="P1302" s="95"/>
    </row>
    <row r="1303" spans="15:16" x14ac:dyDescent="0.25">
      <c r="O1303" s="95"/>
      <c r="P1303" s="95"/>
    </row>
    <row r="1304" spans="15:16" x14ac:dyDescent="0.25">
      <c r="O1304" s="95"/>
      <c r="P1304" s="95"/>
    </row>
    <row r="1305" spans="15:16" x14ac:dyDescent="0.25">
      <c r="O1305" s="95"/>
      <c r="P1305" s="95"/>
    </row>
    <row r="1306" spans="15:16" x14ac:dyDescent="0.25">
      <c r="O1306" s="95"/>
      <c r="P1306" s="95"/>
    </row>
    <row r="1307" spans="15:16" x14ac:dyDescent="0.25">
      <c r="O1307" s="95"/>
      <c r="P1307" s="95"/>
    </row>
    <row r="1308" spans="15:16" x14ac:dyDescent="0.25">
      <c r="O1308" s="95"/>
      <c r="P1308" s="95"/>
    </row>
    <row r="1309" spans="15:16" x14ac:dyDescent="0.25">
      <c r="O1309" s="95"/>
      <c r="P1309" s="95"/>
    </row>
    <row r="1310" spans="15:16" x14ac:dyDescent="0.25">
      <c r="O1310" s="95"/>
      <c r="P1310" s="95"/>
    </row>
    <row r="1311" spans="15:16" x14ac:dyDescent="0.25">
      <c r="O1311" s="95"/>
      <c r="P1311" s="95"/>
    </row>
    <row r="1312" spans="15:16" x14ac:dyDescent="0.25">
      <c r="O1312" s="95"/>
      <c r="P1312" s="95"/>
    </row>
    <row r="1313" spans="15:16" x14ac:dyDescent="0.25">
      <c r="O1313" s="95"/>
      <c r="P1313" s="95"/>
    </row>
    <row r="1314" spans="15:16" x14ac:dyDescent="0.25">
      <c r="O1314" s="95"/>
      <c r="P1314" s="95"/>
    </row>
    <row r="1315" spans="15:16" x14ac:dyDescent="0.25">
      <c r="O1315" s="95"/>
      <c r="P1315" s="95"/>
    </row>
    <row r="1316" spans="15:16" x14ac:dyDescent="0.25">
      <c r="O1316" s="95"/>
      <c r="P1316" s="95"/>
    </row>
    <row r="1317" spans="15:16" x14ac:dyDescent="0.25">
      <c r="O1317" s="95"/>
      <c r="P1317" s="95"/>
    </row>
    <row r="1318" spans="15:16" x14ac:dyDescent="0.25">
      <c r="O1318" s="95"/>
      <c r="P1318" s="95"/>
    </row>
    <row r="1319" spans="15:16" x14ac:dyDescent="0.25">
      <c r="O1319" s="95"/>
      <c r="P1319" s="95"/>
    </row>
    <row r="1320" spans="15:16" x14ac:dyDescent="0.25">
      <c r="O1320" s="95"/>
      <c r="P1320" s="95"/>
    </row>
    <row r="1321" spans="15:16" x14ac:dyDescent="0.25">
      <c r="O1321" s="95"/>
      <c r="P1321" s="95"/>
    </row>
    <row r="1322" spans="15:16" x14ac:dyDescent="0.25">
      <c r="O1322" s="95"/>
      <c r="P1322" s="95"/>
    </row>
    <row r="1323" spans="15:16" x14ac:dyDescent="0.25">
      <c r="O1323" s="95"/>
      <c r="P1323" s="95"/>
    </row>
    <row r="1324" spans="15:16" x14ac:dyDescent="0.25">
      <c r="O1324" s="95"/>
      <c r="P1324" s="95"/>
    </row>
    <row r="1325" spans="15:16" x14ac:dyDescent="0.25">
      <c r="O1325" s="95"/>
      <c r="P1325" s="95"/>
    </row>
    <row r="1326" spans="15:16" x14ac:dyDescent="0.25">
      <c r="O1326" s="95"/>
      <c r="P1326" s="95"/>
    </row>
    <row r="1327" spans="15:16" x14ac:dyDescent="0.25">
      <c r="O1327" s="95"/>
      <c r="P1327" s="95"/>
    </row>
    <row r="1328" spans="15:16" x14ac:dyDescent="0.25">
      <c r="O1328" s="95"/>
      <c r="P1328" s="95"/>
    </row>
    <row r="1329" spans="15:16" x14ac:dyDescent="0.25">
      <c r="O1329" s="95"/>
      <c r="P1329" s="95"/>
    </row>
    <row r="1330" spans="15:16" x14ac:dyDescent="0.25">
      <c r="O1330" s="95"/>
      <c r="P1330" s="95"/>
    </row>
    <row r="1331" spans="15:16" x14ac:dyDescent="0.25">
      <c r="O1331" s="95"/>
      <c r="P1331" s="95"/>
    </row>
    <row r="1332" spans="15:16" x14ac:dyDescent="0.25">
      <c r="O1332" s="95"/>
      <c r="P1332" s="95"/>
    </row>
    <row r="1333" spans="15:16" x14ac:dyDescent="0.25">
      <c r="O1333" s="95"/>
      <c r="P1333" s="95"/>
    </row>
    <row r="1334" spans="15:16" x14ac:dyDescent="0.25">
      <c r="O1334" s="95"/>
      <c r="P1334" s="95"/>
    </row>
    <row r="1335" spans="15:16" x14ac:dyDescent="0.25">
      <c r="O1335" s="95"/>
      <c r="P1335" s="95"/>
    </row>
    <row r="1336" spans="15:16" x14ac:dyDescent="0.25">
      <c r="O1336" s="95"/>
      <c r="P1336" s="95"/>
    </row>
    <row r="1337" spans="15:16" x14ac:dyDescent="0.25">
      <c r="O1337" s="95"/>
      <c r="P1337" s="95"/>
    </row>
    <row r="1338" spans="15:16" x14ac:dyDescent="0.25">
      <c r="O1338" s="95"/>
      <c r="P1338" s="95"/>
    </row>
    <row r="1339" spans="15:16" x14ac:dyDescent="0.25">
      <c r="O1339" s="95"/>
      <c r="P1339" s="95"/>
    </row>
    <row r="1340" spans="15:16" x14ac:dyDescent="0.25">
      <c r="O1340" s="95"/>
      <c r="P1340" s="95"/>
    </row>
    <row r="1341" spans="15:16" x14ac:dyDescent="0.25">
      <c r="O1341" s="95"/>
      <c r="P1341" s="95"/>
    </row>
    <row r="1342" spans="15:16" x14ac:dyDescent="0.25">
      <c r="O1342" s="95"/>
      <c r="P1342" s="95"/>
    </row>
    <row r="1343" spans="15:16" x14ac:dyDescent="0.25">
      <c r="O1343" s="95"/>
      <c r="P1343" s="95"/>
    </row>
    <row r="1344" spans="15:16" x14ac:dyDescent="0.25">
      <c r="O1344" s="95"/>
      <c r="P1344" s="95"/>
    </row>
    <row r="1345" spans="15:16" x14ac:dyDescent="0.25">
      <c r="O1345" s="95"/>
      <c r="P1345" s="95"/>
    </row>
    <row r="1346" spans="15:16" x14ac:dyDescent="0.25">
      <c r="O1346" s="95"/>
      <c r="P1346" s="95"/>
    </row>
    <row r="1347" spans="15:16" x14ac:dyDescent="0.25">
      <c r="O1347" s="95"/>
      <c r="P1347" s="95"/>
    </row>
    <row r="1348" spans="15:16" x14ac:dyDescent="0.25">
      <c r="O1348" s="95"/>
      <c r="P1348" s="95"/>
    </row>
    <row r="1349" spans="15:16" x14ac:dyDescent="0.25">
      <c r="O1349" s="95"/>
      <c r="P1349" s="95"/>
    </row>
    <row r="1350" spans="15:16" x14ac:dyDescent="0.25">
      <c r="O1350" s="95"/>
      <c r="P1350" s="95"/>
    </row>
    <row r="1351" spans="15:16" x14ac:dyDescent="0.25">
      <c r="O1351" s="95"/>
      <c r="P1351" s="95"/>
    </row>
    <row r="1352" spans="15:16" x14ac:dyDescent="0.25">
      <c r="O1352" s="95"/>
      <c r="P1352" s="95"/>
    </row>
    <row r="1353" spans="15:16" x14ac:dyDescent="0.25">
      <c r="O1353" s="95"/>
      <c r="P1353" s="95"/>
    </row>
    <row r="1354" spans="15:16" x14ac:dyDescent="0.25">
      <c r="O1354" s="95"/>
      <c r="P1354" s="95"/>
    </row>
    <row r="1355" spans="15:16" x14ac:dyDescent="0.25">
      <c r="O1355" s="95"/>
      <c r="P1355" s="95"/>
    </row>
    <row r="1356" spans="15:16" x14ac:dyDescent="0.25">
      <c r="O1356" s="95"/>
      <c r="P1356" s="95"/>
    </row>
    <row r="1357" spans="15:16" x14ac:dyDescent="0.25">
      <c r="O1357" s="95"/>
      <c r="P1357" s="95"/>
    </row>
    <row r="1358" spans="15:16" x14ac:dyDescent="0.25">
      <c r="O1358" s="95"/>
      <c r="P1358" s="95"/>
    </row>
    <row r="1359" spans="15:16" x14ac:dyDescent="0.25">
      <c r="O1359" s="95"/>
      <c r="P1359" s="95"/>
    </row>
    <row r="1360" spans="15:16" x14ac:dyDescent="0.25">
      <c r="O1360" s="95"/>
      <c r="P1360" s="95"/>
    </row>
    <row r="1361" spans="15:16" x14ac:dyDescent="0.25">
      <c r="O1361" s="95"/>
      <c r="P1361" s="95"/>
    </row>
    <row r="1362" spans="15:16" x14ac:dyDescent="0.25">
      <c r="O1362" s="95"/>
      <c r="P1362" s="95"/>
    </row>
    <row r="1363" spans="15:16" x14ac:dyDescent="0.25">
      <c r="O1363" s="95"/>
      <c r="P1363" s="95"/>
    </row>
    <row r="1364" spans="15:16" x14ac:dyDescent="0.25">
      <c r="O1364" s="95"/>
      <c r="P1364" s="95"/>
    </row>
    <row r="1365" spans="15:16" x14ac:dyDescent="0.25">
      <c r="O1365" s="95"/>
      <c r="P1365" s="95"/>
    </row>
    <row r="1366" spans="15:16" x14ac:dyDescent="0.25">
      <c r="O1366" s="95"/>
      <c r="P1366" s="95"/>
    </row>
    <row r="1367" spans="15:16" x14ac:dyDescent="0.25">
      <c r="O1367" s="95"/>
      <c r="P1367" s="95"/>
    </row>
    <row r="1368" spans="15:16" x14ac:dyDescent="0.25">
      <c r="O1368" s="95"/>
      <c r="P1368" s="95"/>
    </row>
    <row r="1369" spans="15:16" x14ac:dyDescent="0.25">
      <c r="O1369" s="95"/>
      <c r="P1369" s="95"/>
    </row>
    <row r="1370" spans="15:16" x14ac:dyDescent="0.25">
      <c r="O1370" s="95"/>
      <c r="P1370" s="95"/>
    </row>
    <row r="1371" spans="15:16" x14ac:dyDescent="0.25">
      <c r="O1371" s="95"/>
      <c r="P1371" s="95"/>
    </row>
    <row r="1372" spans="15:16" x14ac:dyDescent="0.25">
      <c r="O1372" s="95"/>
      <c r="P1372" s="95"/>
    </row>
    <row r="1373" spans="15:16" x14ac:dyDescent="0.25">
      <c r="O1373" s="95"/>
      <c r="P1373" s="95"/>
    </row>
    <row r="1374" spans="15:16" x14ac:dyDescent="0.25">
      <c r="O1374" s="95"/>
      <c r="P1374" s="95"/>
    </row>
    <row r="1375" spans="15:16" x14ac:dyDescent="0.25">
      <c r="O1375" s="95"/>
      <c r="P1375" s="95"/>
    </row>
    <row r="1376" spans="15:16" x14ac:dyDescent="0.25">
      <c r="O1376" s="95"/>
      <c r="P1376" s="95"/>
    </row>
    <row r="1377" spans="15:16" x14ac:dyDescent="0.25">
      <c r="O1377" s="95"/>
      <c r="P1377" s="95"/>
    </row>
    <row r="1378" spans="15:16" x14ac:dyDescent="0.25">
      <c r="O1378" s="95"/>
      <c r="P1378" s="95"/>
    </row>
    <row r="1379" spans="15:16" x14ac:dyDescent="0.25">
      <c r="O1379" s="95"/>
      <c r="P1379" s="95"/>
    </row>
    <row r="1380" spans="15:16" x14ac:dyDescent="0.25">
      <c r="O1380" s="95"/>
      <c r="P1380" s="95"/>
    </row>
    <row r="1381" spans="15:16" x14ac:dyDescent="0.25">
      <c r="O1381" s="95"/>
      <c r="P1381" s="95"/>
    </row>
    <row r="1382" spans="15:16" x14ac:dyDescent="0.25">
      <c r="O1382" s="95"/>
      <c r="P1382" s="95"/>
    </row>
    <row r="1383" spans="15:16" x14ac:dyDescent="0.25">
      <c r="O1383" s="95"/>
      <c r="P1383" s="95"/>
    </row>
    <row r="1384" spans="15:16" x14ac:dyDescent="0.25">
      <c r="O1384" s="95"/>
      <c r="P1384" s="95"/>
    </row>
    <row r="1385" spans="15:16" x14ac:dyDescent="0.25">
      <c r="O1385" s="95"/>
      <c r="P1385" s="95"/>
    </row>
    <row r="1386" spans="15:16" x14ac:dyDescent="0.25">
      <c r="O1386" s="95"/>
      <c r="P1386" s="95"/>
    </row>
    <row r="1387" spans="15:16" x14ac:dyDescent="0.25">
      <c r="O1387" s="95"/>
      <c r="P1387" s="95"/>
    </row>
    <row r="1388" spans="15:16" x14ac:dyDescent="0.25">
      <c r="O1388" s="95"/>
      <c r="P1388" s="95"/>
    </row>
    <row r="1389" spans="15:16" x14ac:dyDescent="0.25">
      <c r="O1389" s="95"/>
      <c r="P1389" s="95"/>
    </row>
    <row r="1390" spans="15:16" x14ac:dyDescent="0.25">
      <c r="O1390" s="95"/>
      <c r="P1390" s="95"/>
    </row>
    <row r="1391" spans="15:16" x14ac:dyDescent="0.25">
      <c r="O1391" s="95"/>
      <c r="P1391" s="95"/>
    </row>
    <row r="1392" spans="15:16" x14ac:dyDescent="0.25">
      <c r="O1392" s="95"/>
      <c r="P1392" s="95"/>
    </row>
    <row r="1393" spans="15:16" x14ac:dyDescent="0.25">
      <c r="O1393" s="95"/>
      <c r="P1393" s="95"/>
    </row>
    <row r="1394" spans="15:16" x14ac:dyDescent="0.25">
      <c r="O1394" s="95"/>
      <c r="P1394" s="95"/>
    </row>
    <row r="1395" spans="15:16" x14ac:dyDescent="0.25">
      <c r="O1395" s="95"/>
      <c r="P1395" s="95"/>
    </row>
    <row r="1396" spans="15:16" x14ac:dyDescent="0.25">
      <c r="O1396" s="95"/>
      <c r="P1396" s="95"/>
    </row>
    <row r="1397" spans="15:16" x14ac:dyDescent="0.25">
      <c r="O1397" s="95"/>
      <c r="P1397" s="95"/>
    </row>
    <row r="1398" spans="15:16" x14ac:dyDescent="0.25">
      <c r="O1398" s="95"/>
      <c r="P1398" s="95"/>
    </row>
    <row r="1399" spans="15:16" x14ac:dyDescent="0.25">
      <c r="O1399" s="95"/>
      <c r="P1399" s="95"/>
    </row>
    <row r="1400" spans="15:16" x14ac:dyDescent="0.25">
      <c r="O1400" s="95"/>
      <c r="P1400" s="95"/>
    </row>
    <row r="1401" spans="15:16" x14ac:dyDescent="0.25">
      <c r="O1401" s="95"/>
      <c r="P1401" s="95"/>
    </row>
    <row r="1402" spans="15:16" x14ac:dyDescent="0.25">
      <c r="O1402" s="95"/>
      <c r="P1402" s="95"/>
    </row>
    <row r="1403" spans="15:16" x14ac:dyDescent="0.25">
      <c r="O1403" s="95"/>
      <c r="P1403" s="95"/>
    </row>
    <row r="1404" spans="15:16" x14ac:dyDescent="0.25">
      <c r="O1404" s="95"/>
      <c r="P1404" s="95"/>
    </row>
    <row r="1405" spans="15:16" x14ac:dyDescent="0.25">
      <c r="O1405" s="95"/>
      <c r="P1405" s="95"/>
    </row>
    <row r="1406" spans="15:16" x14ac:dyDescent="0.25">
      <c r="O1406" s="95"/>
      <c r="P1406" s="95"/>
    </row>
    <row r="1409" spans="15:16" x14ac:dyDescent="0.25">
      <c r="O1409" s="95"/>
      <c r="P1409" s="95"/>
    </row>
    <row r="1410" spans="15:16" x14ac:dyDescent="0.25">
      <c r="O1410" s="95"/>
      <c r="P1410" s="95"/>
    </row>
    <row r="1411" spans="15:16" x14ac:dyDescent="0.25">
      <c r="O1411" s="95"/>
      <c r="P1411" s="95"/>
    </row>
    <row r="1412" spans="15:16" x14ac:dyDescent="0.25">
      <c r="O1412" s="95"/>
      <c r="P1412" s="95"/>
    </row>
    <row r="1413" spans="15:16" x14ac:dyDescent="0.25">
      <c r="O1413" s="95"/>
      <c r="P1413" s="95"/>
    </row>
    <row r="1414" spans="15:16" x14ac:dyDescent="0.25">
      <c r="O1414" s="95"/>
      <c r="P1414" s="95"/>
    </row>
    <row r="1415" spans="15:16" x14ac:dyDescent="0.25">
      <c r="O1415" s="95"/>
      <c r="P1415" s="95"/>
    </row>
    <row r="1416" spans="15:16" x14ac:dyDescent="0.25">
      <c r="O1416" s="95"/>
      <c r="P1416" s="95"/>
    </row>
    <row r="1417" spans="15:16" x14ac:dyDescent="0.25">
      <c r="O1417" s="95"/>
      <c r="P1417" s="95"/>
    </row>
    <row r="1418" spans="15:16" x14ac:dyDescent="0.25">
      <c r="O1418" s="95"/>
      <c r="P1418" s="95"/>
    </row>
    <row r="1419" spans="15:16" x14ac:dyDescent="0.25">
      <c r="O1419" s="95"/>
      <c r="P1419" s="95"/>
    </row>
    <row r="1420" spans="15:16" x14ac:dyDescent="0.25">
      <c r="O1420" s="95"/>
      <c r="P1420" s="95"/>
    </row>
    <row r="1421" spans="15:16" x14ac:dyDescent="0.25">
      <c r="O1421" s="95"/>
      <c r="P1421" s="95"/>
    </row>
    <row r="1422" spans="15:16" x14ac:dyDescent="0.25">
      <c r="O1422" s="95"/>
      <c r="P1422" s="95"/>
    </row>
    <row r="1423" spans="15:16" x14ac:dyDescent="0.25">
      <c r="O1423" s="95"/>
      <c r="P1423" s="95"/>
    </row>
    <row r="1424" spans="15:16" x14ac:dyDescent="0.25">
      <c r="O1424" s="95"/>
      <c r="P1424" s="95"/>
    </row>
    <row r="1425" spans="15:16" x14ac:dyDescent="0.25">
      <c r="O1425" s="95"/>
      <c r="P1425" s="95"/>
    </row>
    <row r="1426" spans="15:16" x14ac:dyDescent="0.25">
      <c r="O1426" s="95"/>
      <c r="P1426" s="95"/>
    </row>
    <row r="1427" spans="15:16" x14ac:dyDescent="0.25">
      <c r="O1427" s="95"/>
      <c r="P1427" s="95"/>
    </row>
    <row r="1428" spans="15:16" x14ac:dyDescent="0.25">
      <c r="O1428" s="95"/>
      <c r="P1428" s="95"/>
    </row>
    <row r="1429" spans="15:16" x14ac:dyDescent="0.25">
      <c r="O1429" s="95"/>
      <c r="P1429" s="95"/>
    </row>
    <row r="1430" spans="15:16" x14ac:dyDescent="0.25">
      <c r="O1430" s="95"/>
      <c r="P1430" s="95"/>
    </row>
    <row r="1431" spans="15:16" x14ac:dyDescent="0.25">
      <c r="O1431" s="95"/>
      <c r="P1431" s="95"/>
    </row>
    <row r="1432" spans="15:16" x14ac:dyDescent="0.25">
      <c r="O1432" s="95"/>
      <c r="P1432" s="95"/>
    </row>
    <row r="1433" spans="15:16" x14ac:dyDescent="0.25">
      <c r="O1433" s="95"/>
      <c r="P1433" s="95"/>
    </row>
    <row r="1434" spans="15:16" x14ac:dyDescent="0.25">
      <c r="O1434" s="95"/>
      <c r="P1434" s="95"/>
    </row>
    <row r="1435" spans="15:16" x14ac:dyDescent="0.25">
      <c r="O1435" s="95"/>
      <c r="P1435" s="95"/>
    </row>
    <row r="1436" spans="15:16" x14ac:dyDescent="0.25">
      <c r="O1436" s="95"/>
      <c r="P1436" s="95"/>
    </row>
    <row r="1437" spans="15:16" x14ac:dyDescent="0.25">
      <c r="O1437" s="95"/>
      <c r="P1437" s="95"/>
    </row>
    <row r="1438" spans="15:16" x14ac:dyDescent="0.25">
      <c r="O1438" s="95"/>
      <c r="P1438" s="95"/>
    </row>
    <row r="1439" spans="15:16" x14ac:dyDescent="0.25">
      <c r="O1439" s="95"/>
      <c r="P1439" s="95"/>
    </row>
    <row r="1440" spans="15:16" x14ac:dyDescent="0.25">
      <c r="O1440" s="95"/>
      <c r="P1440" s="95"/>
    </row>
    <row r="1441" spans="15:16" x14ac:dyDescent="0.25">
      <c r="O1441" s="95"/>
      <c r="P1441" s="95"/>
    </row>
    <row r="1442" spans="15:16" x14ac:dyDescent="0.25">
      <c r="O1442" s="95"/>
      <c r="P1442" s="95"/>
    </row>
    <row r="1443" spans="15:16" x14ac:dyDescent="0.25">
      <c r="O1443" s="95"/>
      <c r="P1443" s="95"/>
    </row>
    <row r="1444" spans="15:16" x14ac:dyDescent="0.25">
      <c r="O1444" s="95"/>
      <c r="P1444" s="95"/>
    </row>
    <row r="1445" spans="15:16" x14ac:dyDescent="0.25">
      <c r="O1445" s="95"/>
      <c r="P1445" s="95"/>
    </row>
    <row r="1446" spans="15:16" x14ac:dyDescent="0.25">
      <c r="O1446" s="95"/>
      <c r="P1446" s="95"/>
    </row>
    <row r="1447" spans="15:16" x14ac:dyDescent="0.25">
      <c r="O1447" s="95"/>
      <c r="P1447" s="95"/>
    </row>
    <row r="1448" spans="15:16" x14ac:dyDescent="0.25">
      <c r="O1448" s="95"/>
      <c r="P1448" s="95"/>
    </row>
    <row r="1449" spans="15:16" x14ac:dyDescent="0.25">
      <c r="O1449" s="95"/>
      <c r="P1449" s="95"/>
    </row>
    <row r="1450" spans="15:16" x14ac:dyDescent="0.25">
      <c r="O1450" s="95"/>
      <c r="P1450" s="95"/>
    </row>
    <row r="1451" spans="15:16" x14ac:dyDescent="0.25">
      <c r="O1451" s="95"/>
      <c r="P1451" s="95"/>
    </row>
    <row r="1452" spans="15:16" x14ac:dyDescent="0.25">
      <c r="O1452" s="95"/>
      <c r="P1452" s="95"/>
    </row>
    <row r="1453" spans="15:16" x14ac:dyDescent="0.25">
      <c r="O1453" s="95"/>
      <c r="P1453" s="95"/>
    </row>
    <row r="1454" spans="15:16" x14ac:dyDescent="0.25">
      <c r="O1454" s="95"/>
      <c r="P1454" s="95"/>
    </row>
    <row r="1455" spans="15:16" x14ac:dyDescent="0.25">
      <c r="O1455" s="95"/>
      <c r="P1455" s="95"/>
    </row>
    <row r="1456" spans="15:16" x14ac:dyDescent="0.25">
      <c r="O1456" s="95"/>
      <c r="P1456" s="95"/>
    </row>
    <row r="1457" spans="15:16" x14ac:dyDescent="0.25">
      <c r="O1457" s="95"/>
      <c r="P1457" s="95"/>
    </row>
    <row r="1458" spans="15:16" x14ac:dyDescent="0.25">
      <c r="O1458" s="95"/>
      <c r="P1458" s="95"/>
    </row>
    <row r="1459" spans="15:16" x14ac:dyDescent="0.25">
      <c r="O1459" s="95"/>
      <c r="P1459" s="95"/>
    </row>
    <row r="1460" spans="15:16" x14ac:dyDescent="0.25">
      <c r="O1460" s="95"/>
      <c r="P1460" s="95"/>
    </row>
    <row r="1461" spans="15:16" x14ac:dyDescent="0.25">
      <c r="O1461" s="95"/>
      <c r="P1461" s="95"/>
    </row>
    <row r="1462" spans="15:16" x14ac:dyDescent="0.25">
      <c r="O1462" s="95"/>
      <c r="P1462" s="95"/>
    </row>
    <row r="1463" spans="15:16" x14ac:dyDescent="0.25">
      <c r="O1463" s="95"/>
      <c r="P1463" s="95"/>
    </row>
    <row r="1464" spans="15:16" x14ac:dyDescent="0.25">
      <c r="O1464" s="95"/>
      <c r="P1464" s="95"/>
    </row>
    <row r="1465" spans="15:16" x14ac:dyDescent="0.25">
      <c r="O1465" s="95"/>
      <c r="P1465" s="95"/>
    </row>
    <row r="1466" spans="15:16" x14ac:dyDescent="0.25">
      <c r="O1466" s="95"/>
      <c r="P1466" s="95"/>
    </row>
    <row r="1467" spans="15:16" x14ac:dyDescent="0.25">
      <c r="O1467" s="95"/>
      <c r="P1467" s="95"/>
    </row>
    <row r="1468" spans="15:16" x14ac:dyDescent="0.25">
      <c r="O1468" s="95"/>
      <c r="P1468" s="95"/>
    </row>
    <row r="1469" spans="15:16" x14ac:dyDescent="0.25">
      <c r="O1469" s="95"/>
      <c r="P1469" s="95"/>
    </row>
    <row r="1470" spans="15:16" x14ac:dyDescent="0.25">
      <c r="O1470" s="95"/>
      <c r="P1470" s="95"/>
    </row>
    <row r="1471" spans="15:16" x14ac:dyDescent="0.25">
      <c r="O1471" s="95"/>
      <c r="P1471" s="95"/>
    </row>
    <row r="1472" spans="15:16" x14ac:dyDescent="0.25">
      <c r="O1472" s="95"/>
      <c r="P1472" s="95"/>
    </row>
    <row r="1473" spans="15:16" x14ac:dyDescent="0.25">
      <c r="O1473" s="95"/>
      <c r="P1473" s="95"/>
    </row>
    <row r="1474" spans="15:16" x14ac:dyDescent="0.25">
      <c r="O1474" s="95"/>
      <c r="P1474" s="95"/>
    </row>
    <row r="1475" spans="15:16" x14ac:dyDescent="0.25">
      <c r="O1475" s="95"/>
      <c r="P1475" s="95"/>
    </row>
    <row r="1476" spans="15:16" x14ac:dyDescent="0.25">
      <c r="O1476" s="95"/>
      <c r="P1476" s="95"/>
    </row>
    <row r="1477" spans="15:16" x14ac:dyDescent="0.25">
      <c r="O1477" s="95"/>
      <c r="P1477" s="95"/>
    </row>
    <row r="1478" spans="15:16" x14ac:dyDescent="0.25">
      <c r="O1478" s="95"/>
      <c r="P1478" s="95"/>
    </row>
    <row r="1479" spans="15:16" x14ac:dyDescent="0.25">
      <c r="O1479" s="95"/>
      <c r="P1479" s="95"/>
    </row>
    <row r="1480" spans="15:16" x14ac:dyDescent="0.25">
      <c r="O1480" s="95"/>
      <c r="P1480" s="95"/>
    </row>
    <row r="1481" spans="15:16" x14ac:dyDescent="0.25">
      <c r="O1481" s="95"/>
      <c r="P1481" s="95"/>
    </row>
    <row r="1482" spans="15:16" x14ac:dyDescent="0.25">
      <c r="O1482" s="95"/>
      <c r="P1482" s="95"/>
    </row>
    <row r="1483" spans="15:16" x14ac:dyDescent="0.25">
      <c r="O1483" s="95"/>
      <c r="P1483" s="95"/>
    </row>
    <row r="1484" spans="15:16" x14ac:dyDescent="0.25">
      <c r="O1484" s="95"/>
      <c r="P1484" s="95"/>
    </row>
    <row r="1485" spans="15:16" x14ac:dyDescent="0.25">
      <c r="O1485" s="95"/>
      <c r="P1485" s="95"/>
    </row>
    <row r="1486" spans="15:16" x14ac:dyDescent="0.25">
      <c r="O1486" s="95"/>
      <c r="P1486" s="95"/>
    </row>
    <row r="1487" spans="15:16" x14ac:dyDescent="0.25">
      <c r="O1487" s="95"/>
      <c r="P1487" s="95"/>
    </row>
    <row r="1488" spans="15:16" x14ac:dyDescent="0.25">
      <c r="O1488" s="95"/>
      <c r="P1488" s="95"/>
    </row>
    <row r="1489" spans="15:16" x14ac:dyDescent="0.25">
      <c r="O1489" s="95"/>
      <c r="P1489" s="95"/>
    </row>
    <row r="1490" spans="15:16" x14ac:dyDescent="0.25">
      <c r="O1490" s="95"/>
      <c r="P1490" s="95"/>
    </row>
    <row r="1491" spans="15:16" x14ac:dyDescent="0.25">
      <c r="O1491" s="95"/>
      <c r="P1491" s="95"/>
    </row>
    <row r="1492" spans="15:16" x14ac:dyDescent="0.25">
      <c r="O1492" s="95"/>
      <c r="P1492" s="95"/>
    </row>
    <row r="1493" spans="15:16" x14ac:dyDescent="0.25">
      <c r="O1493" s="95"/>
      <c r="P1493" s="95"/>
    </row>
    <row r="1494" spans="15:16" x14ac:dyDescent="0.25">
      <c r="O1494" s="95"/>
      <c r="P1494" s="95"/>
    </row>
    <row r="1495" spans="15:16" x14ac:dyDescent="0.25">
      <c r="O1495" s="95"/>
      <c r="P1495" s="95"/>
    </row>
    <row r="1496" spans="15:16" x14ac:dyDescent="0.25">
      <c r="O1496" s="95"/>
      <c r="P1496" s="95"/>
    </row>
    <row r="1497" spans="15:16" x14ac:dyDescent="0.25">
      <c r="O1497" s="95"/>
      <c r="P1497" s="95"/>
    </row>
    <row r="1498" spans="15:16" x14ac:dyDescent="0.25">
      <c r="O1498" s="95"/>
      <c r="P1498" s="95"/>
    </row>
    <row r="1499" spans="15:16" x14ac:dyDescent="0.25">
      <c r="O1499" s="95"/>
      <c r="P1499" s="95"/>
    </row>
    <row r="1500" spans="15:16" x14ac:dyDescent="0.25">
      <c r="O1500" s="95"/>
      <c r="P1500" s="95"/>
    </row>
    <row r="1501" spans="15:16" x14ac:dyDescent="0.25">
      <c r="O1501" s="95"/>
      <c r="P1501" s="95"/>
    </row>
    <row r="1502" spans="15:16" x14ac:dyDescent="0.25">
      <c r="O1502" s="95"/>
      <c r="P1502" s="95"/>
    </row>
    <row r="1503" spans="15:16" x14ac:dyDescent="0.25">
      <c r="O1503" s="95"/>
      <c r="P1503" s="95"/>
    </row>
    <row r="1504" spans="15:16" x14ac:dyDescent="0.25">
      <c r="O1504" s="95"/>
      <c r="P1504" s="95"/>
    </row>
    <row r="1505" spans="15:16" x14ac:dyDescent="0.25">
      <c r="O1505" s="95"/>
      <c r="P1505" s="95"/>
    </row>
    <row r="1506" spans="15:16" x14ac:dyDescent="0.25">
      <c r="O1506" s="95"/>
      <c r="P1506" s="95"/>
    </row>
    <row r="1507" spans="15:16" x14ac:dyDescent="0.25">
      <c r="O1507" s="95"/>
      <c r="P1507" s="95"/>
    </row>
    <row r="1508" spans="15:16" x14ac:dyDescent="0.25">
      <c r="O1508" s="95"/>
      <c r="P1508" s="95"/>
    </row>
    <row r="1509" spans="15:16" x14ac:dyDescent="0.25">
      <c r="O1509" s="95"/>
      <c r="P1509" s="95"/>
    </row>
    <row r="1510" spans="15:16" x14ac:dyDescent="0.25">
      <c r="O1510" s="95"/>
      <c r="P1510" s="95"/>
    </row>
    <row r="1511" spans="15:16" x14ac:dyDescent="0.25">
      <c r="O1511" s="95"/>
      <c r="P1511" s="95"/>
    </row>
    <row r="1512" spans="15:16" x14ac:dyDescent="0.25">
      <c r="O1512" s="95"/>
      <c r="P1512" s="95"/>
    </row>
    <row r="1513" spans="15:16" x14ac:dyDescent="0.25">
      <c r="O1513" s="95"/>
      <c r="P1513" s="95"/>
    </row>
    <row r="1514" spans="15:16" x14ac:dyDescent="0.25">
      <c r="O1514" s="95"/>
      <c r="P1514" s="95"/>
    </row>
    <row r="1515" spans="15:16" x14ac:dyDescent="0.25">
      <c r="O1515" s="95"/>
      <c r="P1515" s="95"/>
    </row>
    <row r="1516" spans="15:16" x14ac:dyDescent="0.25">
      <c r="O1516" s="95"/>
      <c r="P1516" s="95"/>
    </row>
    <row r="1517" spans="15:16" x14ac:dyDescent="0.25">
      <c r="O1517" s="95"/>
      <c r="P1517" s="95"/>
    </row>
    <row r="1518" spans="15:16" x14ac:dyDescent="0.25">
      <c r="O1518" s="95"/>
      <c r="P1518" s="95"/>
    </row>
    <row r="1519" spans="15:16" x14ac:dyDescent="0.25">
      <c r="O1519" s="95"/>
      <c r="P1519" s="95"/>
    </row>
    <row r="1520" spans="15:16" x14ac:dyDescent="0.25">
      <c r="O1520" s="95"/>
      <c r="P1520" s="95"/>
    </row>
    <row r="1521" spans="15:16" x14ac:dyDescent="0.25">
      <c r="O1521" s="95"/>
      <c r="P1521" s="95"/>
    </row>
    <row r="1522" spans="15:16" x14ac:dyDescent="0.25">
      <c r="O1522" s="95"/>
      <c r="P1522" s="95"/>
    </row>
    <row r="1523" spans="15:16" x14ac:dyDescent="0.25">
      <c r="O1523" s="95"/>
      <c r="P1523" s="95"/>
    </row>
    <row r="1524" spans="15:16" x14ac:dyDescent="0.25">
      <c r="O1524" s="95"/>
      <c r="P1524" s="95"/>
    </row>
    <row r="1525" spans="15:16" x14ac:dyDescent="0.25">
      <c r="O1525" s="95"/>
      <c r="P1525" s="95"/>
    </row>
    <row r="1526" spans="15:16" x14ac:dyDescent="0.25">
      <c r="O1526" s="95"/>
      <c r="P1526" s="95"/>
    </row>
    <row r="1527" spans="15:16" x14ac:dyDescent="0.25">
      <c r="O1527" s="95"/>
      <c r="P1527" s="95"/>
    </row>
    <row r="1528" spans="15:16" x14ac:dyDescent="0.25">
      <c r="O1528" s="95"/>
      <c r="P1528" s="95"/>
    </row>
    <row r="1529" spans="15:16" x14ac:dyDescent="0.25">
      <c r="O1529" s="95"/>
      <c r="P1529" s="95"/>
    </row>
    <row r="1530" spans="15:16" x14ac:dyDescent="0.25">
      <c r="O1530" s="95"/>
      <c r="P1530" s="95"/>
    </row>
    <row r="1531" spans="15:16" x14ac:dyDescent="0.25">
      <c r="O1531" s="95"/>
      <c r="P1531" s="95"/>
    </row>
    <row r="1532" spans="15:16" x14ac:dyDescent="0.25">
      <c r="O1532" s="95"/>
      <c r="P1532" s="95"/>
    </row>
    <row r="1533" spans="15:16" x14ac:dyDescent="0.25">
      <c r="O1533" s="95"/>
      <c r="P1533" s="95"/>
    </row>
    <row r="1534" spans="15:16" x14ac:dyDescent="0.25">
      <c r="O1534" s="95"/>
      <c r="P1534" s="95"/>
    </row>
    <row r="1535" spans="15:16" x14ac:dyDescent="0.25">
      <c r="O1535" s="95"/>
      <c r="P1535" s="95"/>
    </row>
    <row r="1536" spans="15:16" x14ac:dyDescent="0.25">
      <c r="O1536" s="95"/>
      <c r="P1536" s="95"/>
    </row>
    <row r="1537" spans="15:16" x14ac:dyDescent="0.25">
      <c r="O1537" s="95"/>
      <c r="P1537" s="95"/>
    </row>
    <row r="1538" spans="15:16" x14ac:dyDescent="0.25">
      <c r="O1538" s="95"/>
      <c r="P1538" s="95"/>
    </row>
    <row r="1539" spans="15:16" x14ac:dyDescent="0.25">
      <c r="O1539" s="95"/>
      <c r="P1539" s="95"/>
    </row>
    <row r="1540" spans="15:16" x14ac:dyDescent="0.25">
      <c r="O1540" s="95"/>
      <c r="P1540" s="95"/>
    </row>
    <row r="1541" spans="15:16" x14ac:dyDescent="0.25">
      <c r="O1541" s="95"/>
      <c r="P1541" s="95"/>
    </row>
    <row r="1542" spans="15:16" x14ac:dyDescent="0.25">
      <c r="O1542" s="95"/>
      <c r="P1542" s="95"/>
    </row>
    <row r="1543" spans="15:16" x14ac:dyDescent="0.25">
      <c r="O1543" s="95"/>
      <c r="P1543" s="95"/>
    </row>
    <row r="1544" spans="15:16" x14ac:dyDescent="0.25">
      <c r="O1544" s="95"/>
      <c r="P1544" s="95"/>
    </row>
    <row r="1545" spans="15:16" x14ac:dyDescent="0.25">
      <c r="O1545" s="95"/>
      <c r="P1545" s="95"/>
    </row>
    <row r="1546" spans="15:16" x14ac:dyDescent="0.25">
      <c r="O1546" s="95"/>
      <c r="P1546" s="95"/>
    </row>
    <row r="1547" spans="15:16" x14ac:dyDescent="0.25">
      <c r="O1547" s="95"/>
      <c r="P1547" s="95"/>
    </row>
    <row r="1548" spans="15:16" x14ac:dyDescent="0.25">
      <c r="O1548" s="95"/>
      <c r="P1548" s="95"/>
    </row>
    <row r="1549" spans="15:16" x14ac:dyDescent="0.25">
      <c r="O1549" s="95"/>
      <c r="P1549" s="95"/>
    </row>
    <row r="1550" spans="15:16" x14ac:dyDescent="0.25">
      <c r="O1550" s="95"/>
      <c r="P1550" s="95"/>
    </row>
    <row r="1551" spans="15:16" x14ac:dyDescent="0.25">
      <c r="O1551" s="95"/>
      <c r="P1551" s="95"/>
    </row>
    <row r="1552" spans="15:16" x14ac:dyDescent="0.25">
      <c r="O1552" s="95"/>
      <c r="P1552" s="95"/>
    </row>
    <row r="1553" spans="15:16" x14ac:dyDescent="0.25">
      <c r="O1553" s="95"/>
      <c r="P1553" s="95"/>
    </row>
    <row r="1554" spans="15:16" x14ac:dyDescent="0.25">
      <c r="O1554" s="95"/>
      <c r="P1554" s="95"/>
    </row>
    <row r="1555" spans="15:16" x14ac:dyDescent="0.25">
      <c r="O1555" s="95"/>
      <c r="P1555" s="95"/>
    </row>
    <row r="1556" spans="15:16" x14ac:dyDescent="0.25">
      <c r="O1556" s="95"/>
      <c r="P1556" s="95"/>
    </row>
    <row r="1557" spans="15:16" x14ac:dyDescent="0.25">
      <c r="O1557" s="95"/>
      <c r="P1557" s="95"/>
    </row>
    <row r="1558" spans="15:16" x14ac:dyDescent="0.25">
      <c r="O1558" s="95"/>
      <c r="P1558" s="95"/>
    </row>
    <row r="1559" spans="15:16" x14ac:dyDescent="0.25">
      <c r="O1559" s="95"/>
      <c r="P1559" s="95"/>
    </row>
    <row r="1560" spans="15:16" x14ac:dyDescent="0.25">
      <c r="O1560" s="95"/>
      <c r="P1560" s="95"/>
    </row>
    <row r="1561" spans="15:16" x14ac:dyDescent="0.25">
      <c r="O1561" s="95"/>
      <c r="P1561" s="95"/>
    </row>
    <row r="1562" spans="15:16" x14ac:dyDescent="0.25">
      <c r="O1562" s="95"/>
      <c r="P1562" s="95"/>
    </row>
    <row r="1563" spans="15:16" x14ac:dyDescent="0.25">
      <c r="O1563" s="95"/>
      <c r="P1563" s="95"/>
    </row>
    <row r="1564" spans="15:16" x14ac:dyDescent="0.25">
      <c r="O1564" s="95"/>
      <c r="P1564" s="95"/>
    </row>
    <row r="1565" spans="15:16" x14ac:dyDescent="0.25">
      <c r="O1565" s="95"/>
      <c r="P1565" s="95"/>
    </row>
    <row r="1566" spans="15:16" x14ac:dyDescent="0.25">
      <c r="O1566" s="95"/>
      <c r="P1566" s="95"/>
    </row>
    <row r="1567" spans="15:16" x14ac:dyDescent="0.25">
      <c r="O1567" s="95"/>
      <c r="P1567" s="95"/>
    </row>
    <row r="1568" spans="15:16" x14ac:dyDescent="0.25">
      <c r="O1568" s="95"/>
      <c r="P1568" s="95"/>
    </row>
    <row r="1569" spans="15:16" x14ac:dyDescent="0.25">
      <c r="O1569" s="95"/>
      <c r="P1569" s="95"/>
    </row>
    <row r="1570" spans="15:16" x14ac:dyDescent="0.25">
      <c r="O1570" s="95"/>
      <c r="P1570" s="95"/>
    </row>
    <row r="1571" spans="15:16" x14ac:dyDescent="0.25">
      <c r="O1571" s="95"/>
      <c r="P1571" s="95"/>
    </row>
    <row r="1572" spans="15:16" x14ac:dyDescent="0.25">
      <c r="O1572" s="95"/>
      <c r="P1572" s="95"/>
    </row>
    <row r="1573" spans="15:16" x14ac:dyDescent="0.25">
      <c r="O1573" s="95"/>
      <c r="P1573" s="95"/>
    </row>
    <row r="1574" spans="15:16" x14ac:dyDescent="0.25">
      <c r="O1574" s="95"/>
      <c r="P1574" s="95"/>
    </row>
    <row r="1575" spans="15:16" x14ac:dyDescent="0.25">
      <c r="O1575" s="95"/>
      <c r="P1575" s="95"/>
    </row>
    <row r="1576" spans="15:16" x14ac:dyDescent="0.25">
      <c r="O1576" s="95"/>
      <c r="P1576" s="95"/>
    </row>
    <row r="1577" spans="15:16" x14ac:dyDescent="0.25">
      <c r="O1577" s="95"/>
      <c r="P1577" s="95"/>
    </row>
    <row r="1578" spans="15:16" x14ac:dyDescent="0.25">
      <c r="O1578" s="95"/>
      <c r="P1578" s="95"/>
    </row>
    <row r="1579" spans="15:16" x14ac:dyDescent="0.25">
      <c r="O1579" s="95"/>
      <c r="P1579" s="95"/>
    </row>
    <row r="1580" spans="15:16" x14ac:dyDescent="0.25">
      <c r="O1580" s="95"/>
      <c r="P1580" s="95"/>
    </row>
    <row r="1581" spans="15:16" x14ac:dyDescent="0.25">
      <c r="O1581" s="95"/>
      <c r="P1581" s="95"/>
    </row>
    <row r="1582" spans="15:16" x14ac:dyDescent="0.25">
      <c r="O1582" s="95"/>
      <c r="P1582" s="95"/>
    </row>
    <row r="1583" spans="15:16" x14ac:dyDescent="0.25">
      <c r="O1583" s="95"/>
      <c r="P1583" s="95"/>
    </row>
    <row r="1584" spans="15:16" x14ac:dyDescent="0.25">
      <c r="O1584" s="95"/>
      <c r="P1584" s="95"/>
    </row>
    <row r="1585" spans="15:16" x14ac:dyDescent="0.25">
      <c r="O1585" s="95"/>
      <c r="P1585" s="95"/>
    </row>
    <row r="1586" spans="15:16" x14ac:dyDescent="0.25">
      <c r="O1586" s="95"/>
      <c r="P1586" s="95"/>
    </row>
    <row r="1587" spans="15:16" x14ac:dyDescent="0.25">
      <c r="O1587" s="95"/>
      <c r="P1587" s="95"/>
    </row>
    <row r="1588" spans="15:16" x14ac:dyDescent="0.25">
      <c r="O1588" s="95"/>
      <c r="P1588" s="95"/>
    </row>
  </sheetData>
  <sortState ref="A149:A501">
    <sortCondition ref="A149"/>
  </sortState>
  <mergeCells count="8">
    <mergeCell ref="A101:B101"/>
    <mergeCell ref="P1:P2"/>
    <mergeCell ref="B1:C1"/>
    <mergeCell ref="D1:E1"/>
    <mergeCell ref="F1:G1"/>
    <mergeCell ref="H1:I1"/>
    <mergeCell ref="J1:K1"/>
    <mergeCell ref="L1:O1"/>
  </mergeCells>
  <conditionalFormatting sqref="P3:P99">
    <cfRule type="cellIs" dxfId="781" priority="3" operator="equal">
      <formula>"Significant Decrease"</formula>
    </cfRule>
    <cfRule type="cellIs" dxfId="780" priority="4" operator="equal">
      <formula>"Significant Increase"</formula>
    </cfRule>
  </conditionalFormatting>
  <conditionalFormatting sqref="P214">
    <cfRule type="cellIs" dxfId="779" priority="1" operator="equal">
      <formula>"Significant Decrease"</formula>
    </cfRule>
    <cfRule type="cellIs" dxfId="778" priority="2" operator="equal">
      <formula>"Significant Increase"</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F128"/>
  <sheetViews>
    <sheetView showGridLines="0" zoomScaleNormal="100" workbookViewId="0">
      <pane xSplit="2" ySplit="7" topLeftCell="C8" activePane="bottomRight" state="frozen"/>
      <selection activeCell="BK9" sqref="BK9"/>
      <selection pane="topRight" activeCell="BK9" sqref="BK9"/>
      <selection pane="bottomLeft" activeCell="BK9" sqref="BK9"/>
      <selection pane="bottomRight" activeCell="C8" sqref="C8"/>
    </sheetView>
  </sheetViews>
  <sheetFormatPr defaultColWidth="9.140625" defaultRowHeight="15" outlineLevelCol="1" x14ac:dyDescent="0.25"/>
  <cols>
    <col min="1" max="1" width="22.140625" style="45" customWidth="1"/>
    <col min="2" max="2" width="38.7109375" style="45" customWidth="1"/>
    <col min="3" max="3" width="14.28515625" style="55" customWidth="1"/>
    <col min="4" max="4" width="11.85546875" style="55" hidden="1" customWidth="1" outlineLevel="1"/>
    <col min="5" max="7" width="10" style="171" hidden="1" customWidth="1" outlineLevel="1"/>
    <col min="8" max="8" width="11.85546875" style="229" hidden="1" customWidth="1" outlineLevel="1"/>
    <col min="9" max="11" width="10" style="171" hidden="1" customWidth="1" outlineLevel="1"/>
    <col min="12" max="12" width="11.85546875" style="229" hidden="1" customWidth="1" outlineLevel="1"/>
    <col min="13" max="15" width="10" style="171" hidden="1" customWidth="1" outlineLevel="1"/>
    <col min="16" max="16" width="3.5703125" style="161" customWidth="1" collapsed="1"/>
    <col min="17" max="17" width="14.7109375" style="171" customWidth="1"/>
    <col min="18" max="18" width="11.85546875" style="171" hidden="1" customWidth="1" outlineLevel="1"/>
    <col min="19" max="21" width="10" style="171" hidden="1" customWidth="1" outlineLevel="1"/>
    <col min="22" max="22" width="11.85546875" style="171" hidden="1" customWidth="1" outlineLevel="1"/>
    <col min="23" max="25" width="10" style="171" hidden="1" customWidth="1" outlineLevel="1"/>
    <col min="26" max="26" width="11.85546875" style="171" hidden="1" customWidth="1" outlineLevel="1"/>
    <col min="27" max="29" width="10" style="171" hidden="1" customWidth="1" outlineLevel="1"/>
    <col min="30" max="30" width="3.5703125" style="133" customWidth="1" collapsed="1"/>
    <col min="31" max="31" width="15.7109375" style="107" customWidth="1"/>
    <col min="32" max="32" width="11.85546875" style="107" customWidth="1" outlineLevel="1"/>
    <col min="33" max="35" width="10" style="107" customWidth="1" outlineLevel="1"/>
    <col min="36" max="36" width="11.85546875" style="107" customWidth="1" outlineLevel="1"/>
    <col min="37" max="39" width="10" style="107" customWidth="1" outlineLevel="1"/>
    <col min="40" max="40" width="11.85546875" style="107" customWidth="1" outlineLevel="1"/>
    <col min="41" max="42" width="10" style="107" customWidth="1" outlineLevel="1"/>
    <col min="43" max="43" width="10" style="45" customWidth="1" outlineLevel="1"/>
    <col min="44" max="44" width="5.140625" style="45" customWidth="1"/>
    <col min="45" max="45" width="9" style="179" bestFit="1" customWidth="1"/>
    <col min="46" max="46" width="19.85546875" style="180" customWidth="1"/>
    <col min="47" max="47" width="9.140625" style="179" customWidth="1"/>
    <col min="48" max="48" width="19.85546875" style="180" customWidth="1"/>
    <col min="49" max="49" width="9.140625" style="179" customWidth="1"/>
    <col min="50" max="50" width="19.85546875" style="180" customWidth="1"/>
    <col min="51" max="51" width="5.140625" style="45" customWidth="1"/>
    <col min="52" max="52" width="9.140625" style="270"/>
    <col min="53" max="53" width="18" style="45" bestFit="1" customWidth="1"/>
    <col min="54" max="54" width="9.140625" style="45"/>
    <col min="55" max="55" width="18" style="45" bestFit="1" customWidth="1"/>
    <col min="56" max="56" width="9.140625" style="45"/>
    <col min="57" max="57" width="18" style="45" bestFit="1" customWidth="1"/>
    <col min="58" max="16384" width="9.140625" style="45"/>
  </cols>
  <sheetData>
    <row r="1" spans="1:58" ht="18" x14ac:dyDescent="0.25">
      <c r="A1" s="30" t="s">
        <v>892</v>
      </c>
      <c r="B1" s="30"/>
      <c r="C1" s="32"/>
      <c r="D1" s="32"/>
      <c r="E1" s="209"/>
      <c r="F1" s="209"/>
      <c r="G1" s="209"/>
      <c r="H1" s="210"/>
      <c r="I1" s="209"/>
      <c r="J1" s="209"/>
      <c r="K1" s="209"/>
      <c r="L1" s="210"/>
      <c r="M1" s="209"/>
      <c r="N1" s="209"/>
      <c r="O1" s="211"/>
      <c r="AS1" s="183"/>
      <c r="AT1" s="184"/>
      <c r="AU1" s="183"/>
      <c r="AV1" s="184"/>
      <c r="AW1" s="183"/>
      <c r="AX1" s="184"/>
      <c r="BF1" s="181"/>
    </row>
    <row r="2" spans="1:58" ht="15.75" x14ac:dyDescent="0.25">
      <c r="A2" s="34" t="s">
        <v>924</v>
      </c>
      <c r="B2" s="34"/>
      <c r="C2" s="32"/>
      <c r="D2" s="32"/>
      <c r="E2" s="212"/>
      <c r="F2" s="212"/>
      <c r="G2" s="212"/>
      <c r="H2" s="210"/>
      <c r="I2" s="212"/>
      <c r="J2" s="212"/>
      <c r="K2" s="212"/>
      <c r="L2" s="210"/>
      <c r="M2" s="212"/>
      <c r="N2" s="212"/>
      <c r="O2" s="213"/>
      <c r="AS2" s="183"/>
      <c r="AT2" s="184"/>
      <c r="AU2" s="183"/>
      <c r="AV2" s="184"/>
      <c r="AW2" s="183"/>
      <c r="AX2" s="184"/>
      <c r="BF2" s="181"/>
    </row>
    <row r="3" spans="1:58" ht="15" customHeight="1" x14ac:dyDescent="0.25">
      <c r="A3" s="60" t="s">
        <v>958</v>
      </c>
      <c r="B3" s="174"/>
      <c r="C3" s="174"/>
      <c r="D3" s="174"/>
      <c r="E3" s="214"/>
      <c r="F3" s="214"/>
      <c r="G3" s="215"/>
      <c r="H3" s="216"/>
      <c r="I3" s="216"/>
      <c r="J3" s="216"/>
      <c r="K3" s="216"/>
      <c r="L3" s="216"/>
      <c r="M3" s="216"/>
      <c r="N3" s="216"/>
      <c r="O3" s="216"/>
      <c r="S3" s="24"/>
      <c r="T3" s="24"/>
      <c r="U3" s="24"/>
      <c r="V3" s="24"/>
      <c r="W3" s="168"/>
      <c r="X3" s="168"/>
      <c r="Y3" s="168"/>
      <c r="AA3" s="168"/>
      <c r="AB3" s="168"/>
      <c r="AC3" s="168"/>
      <c r="AS3" s="183"/>
      <c r="AT3" s="184"/>
      <c r="AU3" s="183"/>
      <c r="AV3" s="184"/>
      <c r="AW3" s="183"/>
      <c r="AX3" s="184"/>
      <c r="BF3" s="181"/>
    </row>
    <row r="4" spans="1:58" ht="34.5" customHeight="1" x14ac:dyDescent="0.25">
      <c r="A4" s="342"/>
      <c r="B4" s="343"/>
      <c r="C4" s="386" t="s">
        <v>949</v>
      </c>
      <c r="D4" s="387"/>
      <c r="E4" s="387"/>
      <c r="F4" s="387"/>
      <c r="G4" s="387"/>
      <c r="H4" s="387"/>
      <c r="I4" s="387"/>
      <c r="J4" s="387"/>
      <c r="K4" s="387"/>
      <c r="L4" s="387"/>
      <c r="M4" s="387"/>
      <c r="N4" s="387"/>
      <c r="O4" s="388"/>
      <c r="P4" s="334"/>
      <c r="Q4" s="386" t="s">
        <v>950</v>
      </c>
      <c r="R4" s="387"/>
      <c r="S4" s="387"/>
      <c r="T4" s="387"/>
      <c r="U4" s="387"/>
      <c r="V4" s="387"/>
      <c r="W4" s="387"/>
      <c r="X4" s="387"/>
      <c r="Y4" s="387"/>
      <c r="Z4" s="387"/>
      <c r="AA4" s="387"/>
      <c r="AB4" s="387"/>
      <c r="AC4" s="388"/>
      <c r="AD4" s="313"/>
      <c r="AE4" s="386" t="s">
        <v>953</v>
      </c>
      <c r="AF4" s="387"/>
      <c r="AG4" s="387"/>
      <c r="AH4" s="387"/>
      <c r="AI4" s="387"/>
      <c r="AJ4" s="387"/>
      <c r="AK4" s="387"/>
      <c r="AL4" s="387"/>
      <c r="AM4" s="387"/>
      <c r="AN4" s="387"/>
      <c r="AO4" s="387"/>
      <c r="AP4" s="387"/>
      <c r="AQ4" s="388"/>
      <c r="AS4" s="402" t="s">
        <v>952</v>
      </c>
      <c r="AT4" s="403"/>
      <c r="AU4" s="403"/>
      <c r="AV4" s="403"/>
      <c r="AW4" s="403"/>
      <c r="AX4" s="404"/>
      <c r="AZ4" s="402" t="s">
        <v>908</v>
      </c>
      <c r="BA4" s="403"/>
      <c r="BB4" s="403"/>
      <c r="BC4" s="403"/>
      <c r="BD4" s="403"/>
      <c r="BE4" s="404"/>
      <c r="BF4" s="181"/>
    </row>
    <row r="5" spans="1:58" ht="30.75" customHeight="1" x14ac:dyDescent="0.25">
      <c r="A5" s="431"/>
      <c r="B5" s="432"/>
      <c r="C5" s="429" t="s">
        <v>0</v>
      </c>
      <c r="D5" s="437" t="s">
        <v>86</v>
      </c>
      <c r="E5" s="438"/>
      <c r="F5" s="438"/>
      <c r="G5" s="439"/>
      <c r="H5" s="389" t="s">
        <v>97</v>
      </c>
      <c r="I5" s="390"/>
      <c r="J5" s="390"/>
      <c r="K5" s="391"/>
      <c r="L5" s="389" t="s">
        <v>98</v>
      </c>
      <c r="M5" s="390"/>
      <c r="N5" s="390"/>
      <c r="O5" s="391"/>
      <c r="P5" s="337"/>
      <c r="Q5" s="399" t="s">
        <v>0</v>
      </c>
      <c r="R5" s="423" t="s">
        <v>86</v>
      </c>
      <c r="S5" s="423"/>
      <c r="T5" s="423"/>
      <c r="U5" s="385"/>
      <c r="V5" s="384" t="s">
        <v>97</v>
      </c>
      <c r="W5" s="423"/>
      <c r="X5" s="423"/>
      <c r="Y5" s="385"/>
      <c r="Z5" s="384" t="s">
        <v>98</v>
      </c>
      <c r="AA5" s="423"/>
      <c r="AB5" s="423"/>
      <c r="AC5" s="385"/>
      <c r="AD5" s="313"/>
      <c r="AE5" s="443" t="s">
        <v>0</v>
      </c>
      <c r="AF5" s="446" t="s">
        <v>86</v>
      </c>
      <c r="AG5" s="446"/>
      <c r="AH5" s="446"/>
      <c r="AI5" s="417"/>
      <c r="AJ5" s="416" t="s">
        <v>97</v>
      </c>
      <c r="AK5" s="446"/>
      <c r="AL5" s="446"/>
      <c r="AM5" s="417"/>
      <c r="AN5" s="416" t="s">
        <v>98</v>
      </c>
      <c r="AO5" s="446"/>
      <c r="AP5" s="446"/>
      <c r="AQ5" s="417"/>
      <c r="AS5" s="414" t="s">
        <v>86</v>
      </c>
      <c r="AT5" s="415"/>
      <c r="AU5" s="414" t="s">
        <v>97</v>
      </c>
      <c r="AV5" s="415"/>
      <c r="AW5" s="414" t="s">
        <v>98</v>
      </c>
      <c r="AX5" s="415"/>
      <c r="AZ5" s="382" t="s">
        <v>86</v>
      </c>
      <c r="BA5" s="383"/>
      <c r="BB5" s="382" t="s">
        <v>97</v>
      </c>
      <c r="BC5" s="383"/>
      <c r="BD5" s="382" t="s">
        <v>98</v>
      </c>
      <c r="BE5" s="383"/>
      <c r="BF5" s="181"/>
    </row>
    <row r="6" spans="1:58" ht="22.5" customHeight="1" x14ac:dyDescent="0.25">
      <c r="A6" s="433"/>
      <c r="B6" s="434"/>
      <c r="C6" s="429"/>
      <c r="D6" s="428" t="s">
        <v>1</v>
      </c>
      <c r="E6" s="419" t="s">
        <v>2</v>
      </c>
      <c r="F6" s="394" t="s">
        <v>87</v>
      </c>
      <c r="G6" s="395"/>
      <c r="H6" s="422" t="s">
        <v>1</v>
      </c>
      <c r="I6" s="419" t="s">
        <v>2</v>
      </c>
      <c r="J6" s="394" t="s">
        <v>87</v>
      </c>
      <c r="K6" s="395"/>
      <c r="L6" s="422" t="s">
        <v>1</v>
      </c>
      <c r="M6" s="419" t="s">
        <v>2</v>
      </c>
      <c r="N6" s="394" t="s">
        <v>87</v>
      </c>
      <c r="O6" s="395"/>
      <c r="P6" s="337"/>
      <c r="Q6" s="400"/>
      <c r="R6" s="422" t="s">
        <v>1</v>
      </c>
      <c r="S6" s="419" t="s">
        <v>2</v>
      </c>
      <c r="T6" s="420" t="s">
        <v>87</v>
      </c>
      <c r="U6" s="421"/>
      <c r="V6" s="422" t="s">
        <v>1</v>
      </c>
      <c r="W6" s="419" t="s">
        <v>2</v>
      </c>
      <c r="X6" s="420" t="s">
        <v>87</v>
      </c>
      <c r="Y6" s="421"/>
      <c r="Z6" s="422" t="s">
        <v>1</v>
      </c>
      <c r="AA6" s="419" t="s">
        <v>2</v>
      </c>
      <c r="AB6" s="420" t="s">
        <v>87</v>
      </c>
      <c r="AC6" s="421"/>
      <c r="AD6" s="313"/>
      <c r="AE6" s="444"/>
      <c r="AF6" s="442" t="s">
        <v>1</v>
      </c>
      <c r="AG6" s="424" t="s">
        <v>2</v>
      </c>
      <c r="AH6" s="425" t="s">
        <v>87</v>
      </c>
      <c r="AI6" s="426"/>
      <c r="AJ6" s="442" t="s">
        <v>1</v>
      </c>
      <c r="AK6" s="424" t="s">
        <v>2</v>
      </c>
      <c r="AL6" s="425" t="s">
        <v>87</v>
      </c>
      <c r="AM6" s="426"/>
      <c r="AN6" s="442" t="s">
        <v>1</v>
      </c>
      <c r="AO6" s="424" t="s">
        <v>2</v>
      </c>
      <c r="AP6" s="440" t="s">
        <v>87</v>
      </c>
      <c r="AQ6" s="441"/>
      <c r="AS6" s="416"/>
      <c r="AT6" s="417"/>
      <c r="AU6" s="416"/>
      <c r="AV6" s="417"/>
      <c r="AW6" s="416"/>
      <c r="AX6" s="417"/>
      <c r="AZ6" s="384"/>
      <c r="BA6" s="385"/>
      <c r="BB6" s="384"/>
      <c r="BC6" s="385"/>
      <c r="BD6" s="384"/>
      <c r="BE6" s="385"/>
      <c r="BF6" s="181"/>
    </row>
    <row r="7" spans="1:58" ht="20.25" customHeight="1" x14ac:dyDescent="0.25">
      <c r="A7" s="435"/>
      <c r="B7" s="436"/>
      <c r="C7" s="430"/>
      <c r="D7" s="429"/>
      <c r="E7" s="419"/>
      <c r="F7" s="157" t="s">
        <v>88</v>
      </c>
      <c r="G7" s="217" t="s">
        <v>89</v>
      </c>
      <c r="H7" s="422"/>
      <c r="I7" s="419"/>
      <c r="J7" s="157" t="s">
        <v>88</v>
      </c>
      <c r="K7" s="217" t="s">
        <v>89</v>
      </c>
      <c r="L7" s="422"/>
      <c r="M7" s="419"/>
      <c r="N7" s="157" t="s">
        <v>88</v>
      </c>
      <c r="O7" s="217" t="s">
        <v>89</v>
      </c>
      <c r="P7" s="338"/>
      <c r="Q7" s="401"/>
      <c r="R7" s="422"/>
      <c r="S7" s="419"/>
      <c r="T7" s="157" t="s">
        <v>88</v>
      </c>
      <c r="U7" s="217" t="s">
        <v>89</v>
      </c>
      <c r="V7" s="422"/>
      <c r="W7" s="419"/>
      <c r="X7" s="157" t="s">
        <v>88</v>
      </c>
      <c r="Y7" s="217" t="s">
        <v>89</v>
      </c>
      <c r="Z7" s="422"/>
      <c r="AA7" s="419"/>
      <c r="AB7" s="157" t="s">
        <v>88</v>
      </c>
      <c r="AC7" s="217" t="s">
        <v>89</v>
      </c>
      <c r="AD7" s="313"/>
      <c r="AE7" s="445"/>
      <c r="AF7" s="442"/>
      <c r="AG7" s="424"/>
      <c r="AH7" s="142" t="s">
        <v>88</v>
      </c>
      <c r="AI7" s="143" t="s">
        <v>89</v>
      </c>
      <c r="AJ7" s="442"/>
      <c r="AK7" s="424"/>
      <c r="AL7" s="142" t="s">
        <v>88</v>
      </c>
      <c r="AM7" s="143" t="s">
        <v>89</v>
      </c>
      <c r="AN7" s="442"/>
      <c r="AO7" s="424"/>
      <c r="AP7" s="142" t="s">
        <v>88</v>
      </c>
      <c r="AQ7" s="141" t="s">
        <v>89</v>
      </c>
      <c r="AS7" s="185" t="s">
        <v>85</v>
      </c>
      <c r="AT7" s="186" t="s">
        <v>67</v>
      </c>
      <c r="AU7" s="185" t="s">
        <v>85</v>
      </c>
      <c r="AV7" s="186" t="s">
        <v>67</v>
      </c>
      <c r="AW7" s="185" t="s">
        <v>85</v>
      </c>
      <c r="AX7" s="186" t="s">
        <v>67</v>
      </c>
      <c r="AZ7" s="271" t="s">
        <v>85</v>
      </c>
      <c r="BA7" s="139" t="s">
        <v>67</v>
      </c>
      <c r="BB7" s="138" t="s">
        <v>85</v>
      </c>
      <c r="BC7" s="139" t="s">
        <v>67</v>
      </c>
      <c r="BD7" s="138" t="s">
        <v>85</v>
      </c>
      <c r="BE7" s="139" t="s">
        <v>67</v>
      </c>
      <c r="BF7" s="181"/>
    </row>
    <row r="8" spans="1:58" s="171" customFormat="1" x14ac:dyDescent="0.25">
      <c r="A8" s="169" t="s">
        <v>91</v>
      </c>
      <c r="B8" s="344"/>
      <c r="C8" s="109">
        <v>198911</v>
      </c>
      <c r="D8" s="110">
        <v>27549400</v>
      </c>
      <c r="E8" s="120">
        <v>0.62070000000000003</v>
      </c>
      <c r="F8" s="120">
        <v>0.61750000000000005</v>
      </c>
      <c r="G8" s="120">
        <v>0.624</v>
      </c>
      <c r="H8" s="110">
        <v>5482500</v>
      </c>
      <c r="I8" s="120">
        <v>0.1235</v>
      </c>
      <c r="J8" s="120">
        <v>0.12139999999999999</v>
      </c>
      <c r="K8" s="120">
        <v>0.12570000000000001</v>
      </c>
      <c r="L8" s="218">
        <v>11349300</v>
      </c>
      <c r="M8" s="120">
        <v>0.25569999999999998</v>
      </c>
      <c r="N8" s="120">
        <v>0.25280000000000002</v>
      </c>
      <c r="O8" s="121">
        <v>0.25869999999999999</v>
      </c>
      <c r="P8" s="339"/>
      <c r="Q8" s="170">
        <v>196635</v>
      </c>
      <c r="R8" s="110">
        <v>27658700</v>
      </c>
      <c r="S8" s="120">
        <v>0.61819999999999997</v>
      </c>
      <c r="T8" s="120">
        <v>0.61519999999999997</v>
      </c>
      <c r="U8" s="120">
        <v>0.62129999999999996</v>
      </c>
      <c r="V8" s="110">
        <v>5595000</v>
      </c>
      <c r="W8" s="120">
        <v>0.12509999999999999</v>
      </c>
      <c r="X8" s="120">
        <v>0.123</v>
      </c>
      <c r="Y8" s="120">
        <v>0.12709999999999999</v>
      </c>
      <c r="Z8" s="110">
        <v>11485300</v>
      </c>
      <c r="AA8" s="120">
        <v>0.25669999999999998</v>
      </c>
      <c r="AB8" s="120">
        <v>0.254</v>
      </c>
      <c r="AC8" s="121">
        <v>0.25950000000000001</v>
      </c>
      <c r="AD8" s="335"/>
      <c r="AE8" s="136">
        <v>179747</v>
      </c>
      <c r="AF8" s="137">
        <v>28156800</v>
      </c>
      <c r="AG8" s="275">
        <v>0.626</v>
      </c>
      <c r="AH8" s="276">
        <v>0.62270000000000003</v>
      </c>
      <c r="AI8" s="276">
        <v>0.62919999999999998</v>
      </c>
      <c r="AJ8" s="277">
        <v>5524400</v>
      </c>
      <c r="AK8" s="275">
        <v>0.12280000000000001</v>
      </c>
      <c r="AL8" s="276">
        <v>0.1206</v>
      </c>
      <c r="AM8" s="276">
        <v>0.125</v>
      </c>
      <c r="AN8" s="277">
        <v>11300300</v>
      </c>
      <c r="AO8" s="275">
        <v>0.25119999999999998</v>
      </c>
      <c r="AP8" s="276">
        <v>0.24829999999999999</v>
      </c>
      <c r="AQ8" s="278">
        <v>0.25419999999999998</v>
      </c>
      <c r="AS8" s="285">
        <v>5.1999999999999998E-3</v>
      </c>
      <c r="AT8" s="302" t="s">
        <v>938</v>
      </c>
      <c r="AU8" s="285">
        <v>-6.9999999999999999E-4</v>
      </c>
      <c r="AV8" s="286" t="s">
        <v>942</v>
      </c>
      <c r="AW8" s="305">
        <v>-4.4999999999999997E-3</v>
      </c>
      <c r="AX8" s="206" t="s">
        <v>936</v>
      </c>
      <c r="AZ8" s="287">
        <v>7.7000000000000002E-3</v>
      </c>
      <c r="BA8" s="302" t="s">
        <v>938</v>
      </c>
      <c r="BB8" s="288">
        <v>-2.2000000000000001E-3</v>
      </c>
      <c r="BC8" s="286" t="s">
        <v>942</v>
      </c>
      <c r="BD8" s="301">
        <v>-5.4999999999999997E-3</v>
      </c>
      <c r="BE8" s="206" t="s">
        <v>936</v>
      </c>
      <c r="BF8" s="182"/>
    </row>
    <row r="9" spans="1:58" x14ac:dyDescent="0.25">
      <c r="A9" s="48"/>
      <c r="B9" s="345"/>
      <c r="C9" s="125"/>
      <c r="D9" s="125"/>
      <c r="E9" s="120"/>
      <c r="F9" s="120"/>
      <c r="G9" s="120"/>
      <c r="H9" s="125"/>
      <c r="I9" s="120"/>
      <c r="J9" s="120"/>
      <c r="K9" s="120"/>
      <c r="L9" s="125"/>
      <c r="M9" s="120"/>
      <c r="N9" s="120"/>
      <c r="O9" s="121"/>
      <c r="P9" s="339"/>
      <c r="Q9" s="125"/>
      <c r="R9" s="125"/>
      <c r="S9" s="120"/>
      <c r="T9" s="120"/>
      <c r="U9" s="120"/>
      <c r="V9" s="125"/>
      <c r="W9" s="120"/>
      <c r="X9" s="120"/>
      <c r="Y9" s="120"/>
      <c r="Z9" s="125"/>
      <c r="AA9" s="120"/>
      <c r="AB9" s="120"/>
      <c r="AC9" s="121"/>
      <c r="AD9" s="335"/>
      <c r="AE9" s="119"/>
      <c r="AF9" s="119"/>
      <c r="AG9" s="263"/>
      <c r="AH9" s="263"/>
      <c r="AI9" s="279"/>
      <c r="AJ9" s="280"/>
      <c r="AK9" s="263"/>
      <c r="AL9" s="263"/>
      <c r="AM9" s="279"/>
      <c r="AN9" s="280"/>
      <c r="AO9" s="263"/>
      <c r="AP9" s="263"/>
      <c r="AQ9" s="279"/>
      <c r="AS9" s="244"/>
      <c r="AT9" s="303" t="s">
        <v>937</v>
      </c>
      <c r="AU9" s="244"/>
      <c r="AV9" s="206" t="s">
        <v>937</v>
      </c>
      <c r="AW9" s="306"/>
      <c r="AX9" s="206" t="s">
        <v>937</v>
      </c>
      <c r="AZ9" s="272"/>
      <c r="BA9" s="303" t="s">
        <v>937</v>
      </c>
      <c r="BB9" s="246"/>
      <c r="BC9" s="206" t="s">
        <v>937</v>
      </c>
      <c r="BD9" s="297"/>
      <c r="BE9" s="206" t="s">
        <v>937</v>
      </c>
      <c r="BF9" s="181"/>
    </row>
    <row r="10" spans="1:58" x14ac:dyDescent="0.25">
      <c r="A10" s="48" t="s">
        <v>889</v>
      </c>
      <c r="B10" s="345"/>
      <c r="C10" s="125"/>
      <c r="D10" s="125"/>
      <c r="E10" s="120"/>
      <c r="F10" s="120"/>
      <c r="G10" s="120"/>
      <c r="H10" s="125"/>
      <c r="I10" s="120"/>
      <c r="J10" s="120"/>
      <c r="K10" s="120"/>
      <c r="L10" s="125"/>
      <c r="M10" s="120"/>
      <c r="N10" s="120"/>
      <c r="O10" s="121"/>
      <c r="P10" s="339"/>
      <c r="Q10" s="125"/>
      <c r="R10" s="125"/>
      <c r="S10" s="120"/>
      <c r="T10" s="120"/>
      <c r="U10" s="120"/>
      <c r="V10" s="125"/>
      <c r="W10" s="120"/>
      <c r="X10" s="120"/>
      <c r="Y10" s="120"/>
      <c r="Z10" s="125"/>
      <c r="AA10" s="120"/>
      <c r="AB10" s="120"/>
      <c r="AC10" s="121"/>
      <c r="AD10" s="335"/>
      <c r="AE10" s="119"/>
      <c r="AF10" s="119"/>
      <c r="AG10" s="263"/>
      <c r="AH10" s="263"/>
      <c r="AI10" s="279"/>
      <c r="AJ10" s="280"/>
      <c r="AK10" s="263"/>
      <c r="AL10" s="263"/>
      <c r="AM10" s="279"/>
      <c r="AN10" s="280"/>
      <c r="AO10" s="263"/>
      <c r="AP10" s="263"/>
      <c r="AQ10" s="279"/>
      <c r="AS10" s="244"/>
      <c r="AT10" s="303" t="s">
        <v>937</v>
      </c>
      <c r="AU10" s="244"/>
      <c r="AV10" s="206" t="s">
        <v>937</v>
      </c>
      <c r="AW10" s="306"/>
      <c r="AX10" s="206" t="s">
        <v>937</v>
      </c>
      <c r="AZ10" s="272"/>
      <c r="BA10" s="303" t="s">
        <v>937</v>
      </c>
      <c r="BB10" s="246"/>
      <c r="BC10" s="206" t="s">
        <v>937</v>
      </c>
      <c r="BD10" s="297"/>
      <c r="BE10" s="206" t="s">
        <v>937</v>
      </c>
      <c r="BF10" s="181"/>
    </row>
    <row r="11" spans="1:58" x14ac:dyDescent="0.25">
      <c r="A11" s="50" t="s">
        <v>19</v>
      </c>
      <c r="B11" s="346"/>
      <c r="C11" s="125">
        <v>26006</v>
      </c>
      <c r="D11" s="114">
        <v>3007300</v>
      </c>
      <c r="E11" s="120">
        <v>0.61129999999999995</v>
      </c>
      <c r="F11" s="120">
        <v>0.6028</v>
      </c>
      <c r="G11" s="120">
        <v>0.61980000000000002</v>
      </c>
      <c r="H11" s="114">
        <v>667900</v>
      </c>
      <c r="I11" s="120">
        <v>0.1358</v>
      </c>
      <c r="J11" s="120">
        <v>0.12989999999999999</v>
      </c>
      <c r="K11" s="120">
        <v>0.1419</v>
      </c>
      <c r="L11" s="114">
        <v>1244100</v>
      </c>
      <c r="M11" s="120">
        <v>0.25290000000000001</v>
      </c>
      <c r="N11" s="120">
        <v>0.24540000000000001</v>
      </c>
      <c r="O11" s="121">
        <v>0.26050000000000001</v>
      </c>
      <c r="P11" s="339"/>
      <c r="Q11" s="125">
        <v>25806</v>
      </c>
      <c r="R11" s="114">
        <v>3074400</v>
      </c>
      <c r="S11" s="120">
        <v>0.62029999999999996</v>
      </c>
      <c r="T11" s="120">
        <v>0.61229999999999996</v>
      </c>
      <c r="U11" s="120">
        <v>0.62819999999999998</v>
      </c>
      <c r="V11" s="114">
        <v>624000</v>
      </c>
      <c r="W11" s="120">
        <v>0.12590000000000001</v>
      </c>
      <c r="X11" s="120">
        <v>0.1206</v>
      </c>
      <c r="Y11" s="120">
        <v>0.13139999999999999</v>
      </c>
      <c r="Z11" s="114">
        <v>1258100</v>
      </c>
      <c r="AA11" s="120">
        <v>0.25380000000000003</v>
      </c>
      <c r="AB11" s="120">
        <v>0.24679999999999999</v>
      </c>
      <c r="AC11" s="121">
        <v>0.26100000000000001</v>
      </c>
      <c r="AD11" s="335"/>
      <c r="AE11" s="123">
        <v>23735</v>
      </c>
      <c r="AF11" s="123">
        <v>3042700</v>
      </c>
      <c r="AG11" s="263">
        <v>0.61080000000000001</v>
      </c>
      <c r="AH11" s="263">
        <v>0.60240000000000005</v>
      </c>
      <c r="AI11" s="279">
        <v>0.61909999999999998</v>
      </c>
      <c r="AJ11" s="281">
        <v>663700</v>
      </c>
      <c r="AK11" s="263">
        <v>0.13320000000000001</v>
      </c>
      <c r="AL11" s="263">
        <v>0.1275</v>
      </c>
      <c r="AM11" s="279">
        <v>0.13919999999999999</v>
      </c>
      <c r="AN11" s="281">
        <v>1275200</v>
      </c>
      <c r="AO11" s="263">
        <v>0.25600000000000001</v>
      </c>
      <c r="AP11" s="263">
        <v>0.24859999999999999</v>
      </c>
      <c r="AQ11" s="279">
        <v>0.26350000000000001</v>
      </c>
      <c r="AR11" s="151"/>
      <c r="AS11" s="244">
        <v>-5.0000000000000001E-4</v>
      </c>
      <c r="AT11" s="303" t="s">
        <v>942</v>
      </c>
      <c r="AU11" s="244">
        <v>-2.5000000000000001E-3</v>
      </c>
      <c r="AV11" s="206" t="s">
        <v>942</v>
      </c>
      <c r="AW11" s="306">
        <v>3.0999999999999999E-3</v>
      </c>
      <c r="AX11" s="206" t="s">
        <v>942</v>
      </c>
      <c r="AZ11" s="272">
        <v>-9.4999999999999998E-3</v>
      </c>
      <c r="BA11" s="303" t="s">
        <v>942</v>
      </c>
      <c r="BB11" s="246">
        <v>7.3000000000000001E-3</v>
      </c>
      <c r="BC11" s="206" t="s">
        <v>942</v>
      </c>
      <c r="BD11" s="297">
        <v>2.2000000000000001E-3</v>
      </c>
      <c r="BE11" s="206" t="s">
        <v>942</v>
      </c>
      <c r="BF11" s="181"/>
    </row>
    <row r="12" spans="1:58" x14ac:dyDescent="0.25">
      <c r="A12" s="50" t="s">
        <v>18</v>
      </c>
      <c r="B12" s="346"/>
      <c r="C12" s="125">
        <v>22543</v>
      </c>
      <c r="D12" s="114">
        <v>2340700</v>
      </c>
      <c r="E12" s="120">
        <v>0.61350000000000005</v>
      </c>
      <c r="F12" s="120">
        <v>0.60429999999999995</v>
      </c>
      <c r="G12" s="120">
        <v>0.62260000000000004</v>
      </c>
      <c r="H12" s="114">
        <v>468400</v>
      </c>
      <c r="I12" s="120">
        <v>0.12280000000000001</v>
      </c>
      <c r="J12" s="120">
        <v>0.1171</v>
      </c>
      <c r="K12" s="120">
        <v>0.12870000000000001</v>
      </c>
      <c r="L12" s="114">
        <v>1006300</v>
      </c>
      <c r="M12" s="120">
        <v>0.26369999999999999</v>
      </c>
      <c r="N12" s="120">
        <v>0.25559999999999999</v>
      </c>
      <c r="O12" s="121">
        <v>0.27210000000000001</v>
      </c>
      <c r="P12" s="339"/>
      <c r="Q12" s="125">
        <v>22176</v>
      </c>
      <c r="R12" s="114">
        <v>2320000</v>
      </c>
      <c r="S12" s="120">
        <v>0.60219999999999996</v>
      </c>
      <c r="T12" s="120">
        <v>0.59340000000000004</v>
      </c>
      <c r="U12" s="120">
        <v>0.61099999999999999</v>
      </c>
      <c r="V12" s="114">
        <v>484900</v>
      </c>
      <c r="W12" s="120">
        <v>0.12590000000000001</v>
      </c>
      <c r="X12" s="120">
        <v>0.1201</v>
      </c>
      <c r="Y12" s="120">
        <v>0.13189999999999999</v>
      </c>
      <c r="Z12" s="114">
        <v>1047500</v>
      </c>
      <c r="AA12" s="120">
        <v>0.27189999999999998</v>
      </c>
      <c r="AB12" s="120">
        <v>0.26400000000000001</v>
      </c>
      <c r="AC12" s="121">
        <v>0.28000000000000003</v>
      </c>
      <c r="AD12" s="335"/>
      <c r="AE12" s="123">
        <v>21557</v>
      </c>
      <c r="AF12" s="123">
        <v>2380900</v>
      </c>
      <c r="AG12" s="263">
        <v>0.61240000000000006</v>
      </c>
      <c r="AH12" s="263">
        <v>0.60299999999999998</v>
      </c>
      <c r="AI12" s="279">
        <v>0.62160000000000004</v>
      </c>
      <c r="AJ12" s="281">
        <v>484200</v>
      </c>
      <c r="AK12" s="263">
        <v>0.1245</v>
      </c>
      <c r="AL12" s="263">
        <v>0.1182</v>
      </c>
      <c r="AM12" s="279">
        <v>0.13109999999999999</v>
      </c>
      <c r="AN12" s="281">
        <v>1022900</v>
      </c>
      <c r="AO12" s="263">
        <v>0.2631</v>
      </c>
      <c r="AP12" s="263">
        <v>0.255</v>
      </c>
      <c r="AQ12" s="279">
        <v>0.27139999999999997</v>
      </c>
      <c r="AR12" s="151"/>
      <c r="AS12" s="244">
        <v>-1.1000000000000001E-3</v>
      </c>
      <c r="AT12" s="303" t="s">
        <v>942</v>
      </c>
      <c r="AU12" s="244">
        <v>1.8E-3</v>
      </c>
      <c r="AV12" s="206" t="s">
        <v>942</v>
      </c>
      <c r="AW12" s="306">
        <v>-6.9999999999999999E-4</v>
      </c>
      <c r="AX12" s="206" t="s">
        <v>942</v>
      </c>
      <c r="AZ12" s="272">
        <v>1.01E-2</v>
      </c>
      <c r="BA12" s="303" t="s">
        <v>942</v>
      </c>
      <c r="BB12" s="246">
        <v>-1.2999999999999999E-3</v>
      </c>
      <c r="BC12" s="206" t="s">
        <v>942</v>
      </c>
      <c r="BD12" s="297">
        <v>-8.8000000000000005E-3</v>
      </c>
      <c r="BE12" s="206" t="s">
        <v>942</v>
      </c>
      <c r="BF12" s="181"/>
    </row>
    <row r="13" spans="1:58" x14ac:dyDescent="0.25">
      <c r="A13" s="50" t="s">
        <v>20</v>
      </c>
      <c r="B13" s="346"/>
      <c r="C13" s="125">
        <v>19887</v>
      </c>
      <c r="D13" s="114">
        <v>4385700</v>
      </c>
      <c r="E13" s="120">
        <v>0.63480000000000003</v>
      </c>
      <c r="F13" s="120">
        <v>0.62480000000000002</v>
      </c>
      <c r="G13" s="120">
        <v>0.64459999999999995</v>
      </c>
      <c r="H13" s="114">
        <v>849200</v>
      </c>
      <c r="I13" s="120">
        <v>0.1229</v>
      </c>
      <c r="J13" s="120">
        <v>0.1164</v>
      </c>
      <c r="K13" s="120">
        <v>0.1298</v>
      </c>
      <c r="L13" s="114">
        <v>1674200</v>
      </c>
      <c r="M13" s="120">
        <v>0.24229999999999999</v>
      </c>
      <c r="N13" s="120">
        <v>0.2336</v>
      </c>
      <c r="O13" s="121">
        <v>0.25119999999999998</v>
      </c>
      <c r="P13" s="339"/>
      <c r="Q13" s="125">
        <v>19497</v>
      </c>
      <c r="R13" s="114">
        <v>4355300</v>
      </c>
      <c r="S13" s="120">
        <v>0.62290000000000001</v>
      </c>
      <c r="T13" s="120">
        <v>0.61329999999999996</v>
      </c>
      <c r="U13" s="120">
        <v>0.63239999999999996</v>
      </c>
      <c r="V13" s="114">
        <v>902600</v>
      </c>
      <c r="W13" s="120">
        <v>0.12909999999999999</v>
      </c>
      <c r="X13" s="120">
        <v>0.1227</v>
      </c>
      <c r="Y13" s="120">
        <v>0.1358</v>
      </c>
      <c r="Z13" s="114">
        <v>1734400</v>
      </c>
      <c r="AA13" s="120">
        <v>0.248</v>
      </c>
      <c r="AB13" s="120">
        <v>0.23960000000000001</v>
      </c>
      <c r="AC13" s="121">
        <v>0.25669999999999998</v>
      </c>
      <c r="AD13" s="335"/>
      <c r="AE13" s="123">
        <v>16200</v>
      </c>
      <c r="AF13" s="123">
        <v>4522900</v>
      </c>
      <c r="AG13" s="263">
        <v>0.64500000000000002</v>
      </c>
      <c r="AH13" s="263">
        <v>0.63500000000000001</v>
      </c>
      <c r="AI13" s="279">
        <v>0.65490000000000004</v>
      </c>
      <c r="AJ13" s="281">
        <v>824400</v>
      </c>
      <c r="AK13" s="263">
        <v>0.1176</v>
      </c>
      <c r="AL13" s="263">
        <v>0.111</v>
      </c>
      <c r="AM13" s="279">
        <v>0.1244</v>
      </c>
      <c r="AN13" s="281">
        <v>1664900</v>
      </c>
      <c r="AO13" s="263">
        <v>0.2374</v>
      </c>
      <c r="AP13" s="263">
        <v>0.22869999999999999</v>
      </c>
      <c r="AQ13" s="279">
        <v>0.24640000000000001</v>
      </c>
      <c r="AR13" s="151"/>
      <c r="AS13" s="244">
        <v>1.0200000000000001E-2</v>
      </c>
      <c r="AT13" s="303" t="s">
        <v>942</v>
      </c>
      <c r="AU13" s="244">
        <v>-5.4000000000000003E-3</v>
      </c>
      <c r="AV13" s="206" t="s">
        <v>942</v>
      </c>
      <c r="AW13" s="306">
        <v>-4.8999999999999998E-3</v>
      </c>
      <c r="AX13" s="206" t="s">
        <v>942</v>
      </c>
      <c r="AZ13" s="272">
        <v>2.2100000000000002E-2</v>
      </c>
      <c r="BA13" s="303" t="s">
        <v>938</v>
      </c>
      <c r="BB13" s="246">
        <v>-1.15E-2</v>
      </c>
      <c r="BC13" s="206" t="s">
        <v>936</v>
      </c>
      <c r="BD13" s="297">
        <v>-1.06E-2</v>
      </c>
      <c r="BE13" s="206" t="s">
        <v>942</v>
      </c>
      <c r="BF13" s="181"/>
    </row>
    <row r="14" spans="1:58" x14ac:dyDescent="0.25">
      <c r="A14" s="50" t="s">
        <v>21</v>
      </c>
      <c r="B14" s="346"/>
      <c r="C14" s="125">
        <v>9046</v>
      </c>
      <c r="D14" s="114">
        <v>1300800</v>
      </c>
      <c r="E14" s="120">
        <v>0.60229999999999995</v>
      </c>
      <c r="F14" s="120">
        <v>0.58709999999999996</v>
      </c>
      <c r="G14" s="120">
        <v>0.61729999999999996</v>
      </c>
      <c r="H14" s="114">
        <v>255600</v>
      </c>
      <c r="I14" s="120">
        <v>0.11840000000000001</v>
      </c>
      <c r="J14" s="120">
        <v>0.109</v>
      </c>
      <c r="K14" s="120">
        <v>0.12839999999999999</v>
      </c>
      <c r="L14" s="114">
        <v>603200</v>
      </c>
      <c r="M14" s="120">
        <v>0.27929999999999999</v>
      </c>
      <c r="N14" s="120">
        <v>0.26579999999999998</v>
      </c>
      <c r="O14" s="121">
        <v>0.29320000000000002</v>
      </c>
      <c r="P14" s="339"/>
      <c r="Q14" s="125">
        <v>8958</v>
      </c>
      <c r="R14" s="114">
        <v>1304400</v>
      </c>
      <c r="S14" s="120">
        <v>0.60140000000000005</v>
      </c>
      <c r="T14" s="120">
        <v>0.58730000000000004</v>
      </c>
      <c r="U14" s="120">
        <v>0.61529999999999996</v>
      </c>
      <c r="V14" s="114">
        <v>255500</v>
      </c>
      <c r="W14" s="120">
        <v>0.1178</v>
      </c>
      <c r="X14" s="120">
        <v>0.10920000000000001</v>
      </c>
      <c r="Y14" s="120">
        <v>0.12690000000000001</v>
      </c>
      <c r="Z14" s="114">
        <v>609200</v>
      </c>
      <c r="AA14" s="120">
        <v>0.28079999999999999</v>
      </c>
      <c r="AB14" s="120">
        <v>0.2681</v>
      </c>
      <c r="AC14" s="121">
        <v>0.29389999999999999</v>
      </c>
      <c r="AD14" s="335"/>
      <c r="AE14" s="123">
        <v>7241</v>
      </c>
      <c r="AF14" s="123">
        <v>1288800</v>
      </c>
      <c r="AG14" s="263">
        <v>0.59299999999999997</v>
      </c>
      <c r="AH14" s="263">
        <v>0.57509999999999994</v>
      </c>
      <c r="AI14" s="279">
        <v>0.61060000000000003</v>
      </c>
      <c r="AJ14" s="281">
        <v>254700</v>
      </c>
      <c r="AK14" s="263">
        <v>0.1172</v>
      </c>
      <c r="AL14" s="263">
        <v>0.1053</v>
      </c>
      <c r="AM14" s="279">
        <v>0.13020000000000001</v>
      </c>
      <c r="AN14" s="281">
        <v>630000</v>
      </c>
      <c r="AO14" s="263">
        <v>0.28989999999999999</v>
      </c>
      <c r="AP14" s="263">
        <v>0.2742</v>
      </c>
      <c r="AQ14" s="279">
        <v>0.30599999999999999</v>
      </c>
      <c r="AR14" s="151"/>
      <c r="AS14" s="244">
        <v>-9.2999999999999992E-3</v>
      </c>
      <c r="AT14" s="303" t="s">
        <v>942</v>
      </c>
      <c r="AU14" s="244">
        <v>-1.1999999999999999E-3</v>
      </c>
      <c r="AV14" s="206" t="s">
        <v>942</v>
      </c>
      <c r="AW14" s="306">
        <v>1.0500000000000001E-2</v>
      </c>
      <c r="AX14" s="206" t="s">
        <v>942</v>
      </c>
      <c r="AZ14" s="272">
        <v>-8.3999999999999995E-3</v>
      </c>
      <c r="BA14" s="303" t="s">
        <v>942</v>
      </c>
      <c r="BB14" s="246">
        <v>-5.9999999999999995E-4</v>
      </c>
      <c r="BC14" s="206" t="s">
        <v>942</v>
      </c>
      <c r="BD14" s="297">
        <v>8.9999999999999993E-3</v>
      </c>
      <c r="BE14" s="206" t="s">
        <v>942</v>
      </c>
      <c r="BF14" s="181"/>
    </row>
    <row r="15" spans="1:58" x14ac:dyDescent="0.25">
      <c r="A15" s="50" t="s">
        <v>22</v>
      </c>
      <c r="B15" s="346"/>
      <c r="C15" s="125">
        <v>28223</v>
      </c>
      <c r="D15" s="114">
        <v>3534300</v>
      </c>
      <c r="E15" s="120">
        <v>0.60719999999999996</v>
      </c>
      <c r="F15" s="120">
        <v>0.59850000000000003</v>
      </c>
      <c r="G15" s="120">
        <v>0.61580000000000001</v>
      </c>
      <c r="H15" s="114">
        <v>705000</v>
      </c>
      <c r="I15" s="120">
        <v>0.1211</v>
      </c>
      <c r="J15" s="120">
        <v>0.11559999999999999</v>
      </c>
      <c r="K15" s="120">
        <v>0.12690000000000001</v>
      </c>
      <c r="L15" s="114">
        <v>1581300</v>
      </c>
      <c r="M15" s="120">
        <v>0.2717</v>
      </c>
      <c r="N15" s="120">
        <v>0.26400000000000001</v>
      </c>
      <c r="O15" s="121">
        <v>0.27950000000000003</v>
      </c>
      <c r="P15" s="339"/>
      <c r="Q15" s="125">
        <v>27560</v>
      </c>
      <c r="R15" s="114">
        <v>3594900</v>
      </c>
      <c r="S15" s="120">
        <v>0.61429999999999996</v>
      </c>
      <c r="T15" s="120">
        <v>0.60619999999999996</v>
      </c>
      <c r="U15" s="120">
        <v>0.62229999999999996</v>
      </c>
      <c r="V15" s="114">
        <v>702700</v>
      </c>
      <c r="W15" s="120">
        <v>0.1201</v>
      </c>
      <c r="X15" s="120">
        <v>0.1147</v>
      </c>
      <c r="Y15" s="120">
        <v>0.12559999999999999</v>
      </c>
      <c r="Z15" s="114">
        <v>1554800</v>
      </c>
      <c r="AA15" s="120">
        <v>0.26569999999999999</v>
      </c>
      <c r="AB15" s="120">
        <v>0.25850000000000001</v>
      </c>
      <c r="AC15" s="121">
        <v>0.27289999999999998</v>
      </c>
      <c r="AD15" s="335"/>
      <c r="AE15" s="123">
        <v>27031</v>
      </c>
      <c r="AF15" s="123">
        <v>3590500</v>
      </c>
      <c r="AG15" s="263">
        <v>0.61099999999999999</v>
      </c>
      <c r="AH15" s="263">
        <v>0.6028</v>
      </c>
      <c r="AI15" s="279">
        <v>0.61909999999999998</v>
      </c>
      <c r="AJ15" s="281">
        <v>736400</v>
      </c>
      <c r="AK15" s="263">
        <v>0.12529999999999999</v>
      </c>
      <c r="AL15" s="263">
        <v>0.11990000000000001</v>
      </c>
      <c r="AM15" s="279">
        <v>0.13089999999999999</v>
      </c>
      <c r="AN15" s="281">
        <v>1549600</v>
      </c>
      <c r="AO15" s="263">
        <v>0.26369999999999999</v>
      </c>
      <c r="AP15" s="263">
        <v>0.25640000000000002</v>
      </c>
      <c r="AQ15" s="279">
        <v>0.27110000000000001</v>
      </c>
      <c r="AR15" s="151"/>
      <c r="AS15" s="244">
        <v>3.8E-3</v>
      </c>
      <c r="AT15" s="303" t="s">
        <v>942</v>
      </c>
      <c r="AU15" s="244">
        <v>4.1999999999999997E-3</v>
      </c>
      <c r="AV15" s="206" t="s">
        <v>942</v>
      </c>
      <c r="AW15" s="306">
        <v>-8.0000000000000002E-3</v>
      </c>
      <c r="AX15" s="206" t="s">
        <v>942</v>
      </c>
      <c r="AZ15" s="272">
        <v>-3.3E-3</v>
      </c>
      <c r="BA15" s="303" t="s">
        <v>942</v>
      </c>
      <c r="BB15" s="246">
        <v>5.1999999999999998E-3</v>
      </c>
      <c r="BC15" s="206" t="s">
        <v>942</v>
      </c>
      <c r="BD15" s="297">
        <v>-2E-3</v>
      </c>
      <c r="BE15" s="206" t="s">
        <v>942</v>
      </c>
      <c r="BF15" s="181"/>
    </row>
    <row r="16" spans="1:58" x14ac:dyDescent="0.25">
      <c r="A16" s="50" t="s">
        <v>23</v>
      </c>
      <c r="B16" s="346"/>
      <c r="C16" s="125">
        <v>36302</v>
      </c>
      <c r="D16" s="114">
        <v>4662500</v>
      </c>
      <c r="E16" s="120">
        <v>0.64370000000000005</v>
      </c>
      <c r="F16" s="120">
        <v>0.63660000000000005</v>
      </c>
      <c r="G16" s="120">
        <v>0.65069999999999995</v>
      </c>
      <c r="H16" s="114">
        <v>883100</v>
      </c>
      <c r="I16" s="120">
        <v>0.12189999999999999</v>
      </c>
      <c r="J16" s="120">
        <v>0.1173</v>
      </c>
      <c r="K16" s="120">
        <v>0.12670000000000001</v>
      </c>
      <c r="L16" s="114">
        <v>1697900</v>
      </c>
      <c r="M16" s="120">
        <v>0.2344</v>
      </c>
      <c r="N16" s="120">
        <v>0.22819999999999999</v>
      </c>
      <c r="O16" s="121">
        <v>0.2407</v>
      </c>
      <c r="P16" s="339"/>
      <c r="Q16" s="125">
        <v>36345</v>
      </c>
      <c r="R16" s="114">
        <v>4711900</v>
      </c>
      <c r="S16" s="120">
        <v>0.64510000000000001</v>
      </c>
      <c r="T16" s="120">
        <v>0.63859999999999995</v>
      </c>
      <c r="U16" s="120">
        <v>0.65159999999999996</v>
      </c>
      <c r="V16" s="114">
        <v>932600</v>
      </c>
      <c r="W16" s="120">
        <v>0.12770000000000001</v>
      </c>
      <c r="X16" s="120">
        <v>0.12330000000000001</v>
      </c>
      <c r="Y16" s="120">
        <v>0.13220000000000001</v>
      </c>
      <c r="Z16" s="114">
        <v>1659400</v>
      </c>
      <c r="AA16" s="120">
        <v>0.22720000000000001</v>
      </c>
      <c r="AB16" s="120">
        <v>0.22159999999999999</v>
      </c>
      <c r="AC16" s="121">
        <v>0.23280000000000001</v>
      </c>
      <c r="AD16" s="335"/>
      <c r="AE16" s="123">
        <v>33665</v>
      </c>
      <c r="AF16" s="123">
        <v>4836600</v>
      </c>
      <c r="AG16" s="263">
        <v>0.65859999999999996</v>
      </c>
      <c r="AH16" s="263">
        <v>0.65190000000000003</v>
      </c>
      <c r="AI16" s="279">
        <v>0.6653</v>
      </c>
      <c r="AJ16" s="281">
        <v>882900</v>
      </c>
      <c r="AK16" s="263">
        <v>0.1202</v>
      </c>
      <c r="AL16" s="263">
        <v>0.1159</v>
      </c>
      <c r="AM16" s="279">
        <v>0.12470000000000001</v>
      </c>
      <c r="AN16" s="281">
        <v>1623900</v>
      </c>
      <c r="AO16" s="263">
        <v>0.22109999999999999</v>
      </c>
      <c r="AP16" s="263">
        <v>0.21529999999999999</v>
      </c>
      <c r="AQ16" s="279">
        <v>0.22700000000000001</v>
      </c>
      <c r="AR16" s="151"/>
      <c r="AS16" s="244">
        <v>1.4999999999999999E-2</v>
      </c>
      <c r="AT16" s="303" t="s">
        <v>938</v>
      </c>
      <c r="AU16" s="244">
        <v>-1.6999999999999999E-3</v>
      </c>
      <c r="AV16" s="206" t="s">
        <v>942</v>
      </c>
      <c r="AW16" s="306">
        <v>-1.3299999999999999E-2</v>
      </c>
      <c r="AX16" s="206" t="s">
        <v>936</v>
      </c>
      <c r="AZ16" s="272">
        <v>1.35E-2</v>
      </c>
      <c r="BA16" s="303" t="s">
        <v>938</v>
      </c>
      <c r="BB16" s="246">
        <v>-7.4999999999999997E-3</v>
      </c>
      <c r="BC16" s="206" t="s">
        <v>936</v>
      </c>
      <c r="BD16" s="297">
        <v>-6.1000000000000004E-3</v>
      </c>
      <c r="BE16" s="206" t="s">
        <v>942</v>
      </c>
      <c r="BF16" s="181"/>
    </row>
    <row r="17" spans="1:58" x14ac:dyDescent="0.25">
      <c r="A17" s="50" t="s">
        <v>24</v>
      </c>
      <c r="B17" s="346"/>
      <c r="C17" s="125">
        <v>22405</v>
      </c>
      <c r="D17" s="114">
        <v>2946200</v>
      </c>
      <c r="E17" s="120">
        <v>0.65269999999999995</v>
      </c>
      <c r="F17" s="120">
        <v>0.64280000000000004</v>
      </c>
      <c r="G17" s="120">
        <v>0.66249999999999998</v>
      </c>
      <c r="H17" s="114">
        <v>552600</v>
      </c>
      <c r="I17" s="120">
        <v>0.12239999999999999</v>
      </c>
      <c r="J17" s="120">
        <v>0.1157</v>
      </c>
      <c r="K17" s="120">
        <v>0.1295</v>
      </c>
      <c r="L17" s="114">
        <v>1014900</v>
      </c>
      <c r="M17" s="120">
        <v>0.22489999999999999</v>
      </c>
      <c r="N17" s="120">
        <v>0.21659999999999999</v>
      </c>
      <c r="O17" s="121">
        <v>0.2334</v>
      </c>
      <c r="P17" s="339"/>
      <c r="Q17" s="125">
        <v>22349</v>
      </c>
      <c r="R17" s="114">
        <v>2966100</v>
      </c>
      <c r="S17" s="120">
        <v>0.65210000000000001</v>
      </c>
      <c r="T17" s="120">
        <v>0.64329999999999998</v>
      </c>
      <c r="U17" s="120">
        <v>0.66090000000000004</v>
      </c>
      <c r="V17" s="114">
        <v>549100</v>
      </c>
      <c r="W17" s="120">
        <v>0.1207</v>
      </c>
      <c r="X17" s="120">
        <v>0.1149</v>
      </c>
      <c r="Y17" s="120">
        <v>0.1268</v>
      </c>
      <c r="Z17" s="114">
        <v>1033000</v>
      </c>
      <c r="AA17" s="120">
        <v>0.2271</v>
      </c>
      <c r="AB17" s="120">
        <v>0.2195</v>
      </c>
      <c r="AC17" s="121">
        <v>0.2349</v>
      </c>
      <c r="AD17" s="335"/>
      <c r="AE17" s="123">
        <v>19846</v>
      </c>
      <c r="AF17" s="123">
        <v>3052900</v>
      </c>
      <c r="AG17" s="263">
        <v>0.6663</v>
      </c>
      <c r="AH17" s="263">
        <v>0.65590000000000004</v>
      </c>
      <c r="AI17" s="279">
        <v>0.67649999999999999</v>
      </c>
      <c r="AJ17" s="281">
        <v>531800</v>
      </c>
      <c r="AK17" s="263">
        <v>0.11609999999999999</v>
      </c>
      <c r="AL17" s="263">
        <v>0.1095</v>
      </c>
      <c r="AM17" s="279">
        <v>0.1229</v>
      </c>
      <c r="AN17" s="281">
        <v>997200</v>
      </c>
      <c r="AO17" s="263">
        <v>0.21759999999999999</v>
      </c>
      <c r="AP17" s="263">
        <v>0.20880000000000001</v>
      </c>
      <c r="AQ17" s="279">
        <v>0.2268</v>
      </c>
      <c r="AR17" s="151"/>
      <c r="AS17" s="244">
        <v>1.3599999999999999E-2</v>
      </c>
      <c r="AT17" s="303" t="s">
        <v>942</v>
      </c>
      <c r="AU17" s="244">
        <v>-6.4000000000000003E-3</v>
      </c>
      <c r="AV17" s="206" t="s">
        <v>942</v>
      </c>
      <c r="AW17" s="306">
        <v>-7.1999999999999998E-3</v>
      </c>
      <c r="AX17" s="206" t="s">
        <v>942</v>
      </c>
      <c r="AZ17" s="272">
        <v>1.4200000000000001E-2</v>
      </c>
      <c r="BA17" s="303" t="s">
        <v>942</v>
      </c>
      <c r="BB17" s="246">
        <v>-4.7000000000000002E-3</v>
      </c>
      <c r="BC17" s="206" t="s">
        <v>942</v>
      </c>
      <c r="BD17" s="297">
        <v>-9.4999999999999998E-3</v>
      </c>
      <c r="BE17" s="206" t="s">
        <v>942</v>
      </c>
      <c r="BF17" s="181"/>
    </row>
    <row r="18" spans="1:58" x14ac:dyDescent="0.25">
      <c r="A18" s="50" t="s">
        <v>25</v>
      </c>
      <c r="B18" s="346"/>
      <c r="C18" s="125">
        <v>19341</v>
      </c>
      <c r="D18" s="114">
        <v>2715800</v>
      </c>
      <c r="E18" s="120">
        <v>0.5867</v>
      </c>
      <c r="F18" s="120">
        <v>0.57620000000000005</v>
      </c>
      <c r="G18" s="120">
        <v>0.59719999999999995</v>
      </c>
      <c r="H18" s="114">
        <v>597000</v>
      </c>
      <c r="I18" s="120">
        <v>0.129</v>
      </c>
      <c r="J18" s="120">
        <v>0.1222</v>
      </c>
      <c r="K18" s="120">
        <v>0.1361</v>
      </c>
      <c r="L18" s="114">
        <v>1315800</v>
      </c>
      <c r="M18" s="120">
        <v>0.2843</v>
      </c>
      <c r="N18" s="120">
        <v>0.2747</v>
      </c>
      <c r="O18" s="121">
        <v>0.29409999999999997</v>
      </c>
      <c r="P18" s="339"/>
      <c r="Q18" s="125">
        <v>19092</v>
      </c>
      <c r="R18" s="114">
        <v>2685800</v>
      </c>
      <c r="S18" s="120">
        <v>0.57550000000000001</v>
      </c>
      <c r="T18" s="120">
        <v>0.5655</v>
      </c>
      <c r="U18" s="120">
        <v>0.58540000000000003</v>
      </c>
      <c r="V18" s="114">
        <v>604400</v>
      </c>
      <c r="W18" s="120">
        <v>0.1295</v>
      </c>
      <c r="X18" s="120">
        <v>0.1229</v>
      </c>
      <c r="Y18" s="120">
        <v>0.13639999999999999</v>
      </c>
      <c r="Z18" s="114">
        <v>1376600</v>
      </c>
      <c r="AA18" s="120">
        <v>0.29499999999999998</v>
      </c>
      <c r="AB18" s="120">
        <v>0.28599999999999998</v>
      </c>
      <c r="AC18" s="121">
        <v>0.30409999999999998</v>
      </c>
      <c r="AD18" s="335"/>
      <c r="AE18" s="123">
        <v>16561</v>
      </c>
      <c r="AF18" s="123">
        <v>2768400</v>
      </c>
      <c r="AG18" s="263">
        <v>0.58750000000000002</v>
      </c>
      <c r="AH18" s="263">
        <v>0.57650000000000001</v>
      </c>
      <c r="AI18" s="279">
        <v>0.59840000000000004</v>
      </c>
      <c r="AJ18" s="281">
        <v>594700</v>
      </c>
      <c r="AK18" s="263">
        <v>0.12620000000000001</v>
      </c>
      <c r="AL18" s="263">
        <v>0.1191</v>
      </c>
      <c r="AM18" s="279">
        <v>0.1336</v>
      </c>
      <c r="AN18" s="281">
        <v>1349200</v>
      </c>
      <c r="AO18" s="263">
        <v>0.2863</v>
      </c>
      <c r="AP18" s="263">
        <v>0.27650000000000002</v>
      </c>
      <c r="AQ18" s="279">
        <v>0.2964</v>
      </c>
      <c r="AR18" s="151"/>
      <c r="AS18" s="244">
        <v>6.9999999999999999E-4</v>
      </c>
      <c r="AT18" s="303" t="s">
        <v>942</v>
      </c>
      <c r="AU18" s="244">
        <v>-2.8E-3</v>
      </c>
      <c r="AV18" s="206" t="s">
        <v>942</v>
      </c>
      <c r="AW18" s="306">
        <v>2.0999999999999999E-3</v>
      </c>
      <c r="AX18" s="206" t="s">
        <v>942</v>
      </c>
      <c r="AZ18" s="272">
        <v>1.2E-2</v>
      </c>
      <c r="BA18" s="303" t="s">
        <v>942</v>
      </c>
      <c r="BB18" s="246">
        <v>-3.3E-3</v>
      </c>
      <c r="BC18" s="206" t="s">
        <v>942</v>
      </c>
      <c r="BD18" s="297">
        <v>-8.6999999999999994E-3</v>
      </c>
      <c r="BE18" s="206" t="s">
        <v>942</v>
      </c>
      <c r="BF18" s="181"/>
    </row>
    <row r="19" spans="1:58" x14ac:dyDescent="0.25">
      <c r="A19" s="50" t="s">
        <v>934</v>
      </c>
      <c r="B19" s="346"/>
      <c r="C19" s="125">
        <v>15158</v>
      </c>
      <c r="D19" s="114">
        <v>2655800</v>
      </c>
      <c r="E19" s="120">
        <v>0.60750000000000004</v>
      </c>
      <c r="F19" s="120">
        <v>0.59560000000000002</v>
      </c>
      <c r="G19" s="120">
        <v>0.61929999999999996</v>
      </c>
      <c r="H19" s="114">
        <v>503700</v>
      </c>
      <c r="I19" s="120">
        <v>0.1152</v>
      </c>
      <c r="J19" s="120">
        <v>0.1079</v>
      </c>
      <c r="K19" s="120">
        <v>0.1229</v>
      </c>
      <c r="L19" s="114">
        <v>1212100</v>
      </c>
      <c r="M19" s="120">
        <v>0.27729999999999999</v>
      </c>
      <c r="N19" s="120">
        <v>0.26640000000000003</v>
      </c>
      <c r="O19" s="121">
        <v>0.28839999999999999</v>
      </c>
      <c r="P19" s="339"/>
      <c r="Q19" s="125">
        <v>14852</v>
      </c>
      <c r="R19" s="114">
        <v>2646500</v>
      </c>
      <c r="S19" s="120">
        <v>0.60189999999999999</v>
      </c>
      <c r="T19" s="120">
        <v>0.5907</v>
      </c>
      <c r="U19" s="120">
        <v>0.6129</v>
      </c>
      <c r="V19" s="114">
        <v>539200</v>
      </c>
      <c r="W19" s="120">
        <v>0.1226</v>
      </c>
      <c r="X19" s="120">
        <v>0.11550000000000001</v>
      </c>
      <c r="Y19" s="120">
        <v>0.13009999999999999</v>
      </c>
      <c r="Z19" s="114">
        <v>1211600</v>
      </c>
      <c r="AA19" s="120">
        <v>0.27550000000000002</v>
      </c>
      <c r="AB19" s="120">
        <v>0.2656</v>
      </c>
      <c r="AC19" s="121">
        <v>0.28570000000000001</v>
      </c>
      <c r="AD19" s="335"/>
      <c r="AE19" s="123">
        <v>13911</v>
      </c>
      <c r="AF19" s="123">
        <v>2673100</v>
      </c>
      <c r="AG19" s="263">
        <v>0.60580000000000001</v>
      </c>
      <c r="AH19" s="263">
        <v>0.59389999999999998</v>
      </c>
      <c r="AI19" s="279">
        <v>0.61770000000000003</v>
      </c>
      <c r="AJ19" s="281">
        <v>551700</v>
      </c>
      <c r="AK19" s="263">
        <v>0.125</v>
      </c>
      <c r="AL19" s="263">
        <v>0.1174</v>
      </c>
      <c r="AM19" s="279">
        <v>0.1331</v>
      </c>
      <c r="AN19" s="281">
        <v>1187400</v>
      </c>
      <c r="AO19" s="263">
        <v>0.26910000000000001</v>
      </c>
      <c r="AP19" s="263">
        <v>0.25840000000000002</v>
      </c>
      <c r="AQ19" s="279">
        <v>0.2802</v>
      </c>
      <c r="AR19" s="151"/>
      <c r="AS19" s="244">
        <v>-1.6999999999999999E-3</v>
      </c>
      <c r="AT19" s="303" t="s">
        <v>942</v>
      </c>
      <c r="AU19" s="244">
        <v>9.7999999999999997E-3</v>
      </c>
      <c r="AV19" s="206" t="s">
        <v>942</v>
      </c>
      <c r="AW19" s="306">
        <v>-8.0999999999999996E-3</v>
      </c>
      <c r="AX19" s="206" t="s">
        <v>942</v>
      </c>
      <c r="AZ19" s="272">
        <v>4.0000000000000001E-3</v>
      </c>
      <c r="BA19" s="303" t="s">
        <v>942</v>
      </c>
      <c r="BB19" s="246">
        <v>2.3999999999999998E-3</v>
      </c>
      <c r="BC19" s="206" t="s">
        <v>942</v>
      </c>
      <c r="BD19" s="297">
        <v>-6.4000000000000003E-3</v>
      </c>
      <c r="BE19" s="206" t="s">
        <v>942</v>
      </c>
      <c r="BF19" s="181"/>
    </row>
    <row r="20" spans="1:58" x14ac:dyDescent="0.25">
      <c r="A20" s="309"/>
      <c r="B20" s="347"/>
      <c r="C20" s="125"/>
      <c r="D20" s="125"/>
      <c r="E20" s="120"/>
      <c r="F20" s="120"/>
      <c r="G20" s="120"/>
      <c r="H20" s="125"/>
      <c r="I20" s="120"/>
      <c r="J20" s="120"/>
      <c r="K20" s="120"/>
      <c r="L20" s="125"/>
      <c r="M20" s="120"/>
      <c r="N20" s="120"/>
      <c r="O20" s="121"/>
      <c r="P20" s="339"/>
      <c r="Q20" s="125"/>
      <c r="R20" s="125"/>
      <c r="S20" s="120"/>
      <c r="T20" s="120"/>
      <c r="U20" s="120"/>
      <c r="V20" s="125"/>
      <c r="W20" s="120"/>
      <c r="X20" s="120"/>
      <c r="Y20" s="120"/>
      <c r="Z20" s="125"/>
      <c r="AA20" s="120"/>
      <c r="AB20" s="120"/>
      <c r="AC20" s="121"/>
      <c r="AD20" s="335"/>
      <c r="AE20" s="123"/>
      <c r="AF20" s="123"/>
      <c r="AG20" s="263"/>
      <c r="AH20" s="263"/>
      <c r="AI20" s="279"/>
      <c r="AJ20" s="280"/>
      <c r="AK20" s="263"/>
      <c r="AL20" s="263"/>
      <c r="AM20" s="279"/>
      <c r="AN20" s="280"/>
      <c r="AO20" s="263"/>
      <c r="AP20" s="263"/>
      <c r="AQ20" s="279"/>
      <c r="AR20" s="151"/>
      <c r="AS20" s="244"/>
      <c r="AT20" s="303" t="s">
        <v>937</v>
      </c>
      <c r="AU20" s="244"/>
      <c r="AV20" s="206" t="s">
        <v>937</v>
      </c>
      <c r="AW20" s="306"/>
      <c r="AX20" s="206" t="s">
        <v>937</v>
      </c>
      <c r="AZ20" s="272"/>
      <c r="BA20" s="303" t="s">
        <v>937</v>
      </c>
      <c r="BB20" s="246"/>
      <c r="BC20" s="206" t="s">
        <v>937</v>
      </c>
      <c r="BD20" s="297"/>
      <c r="BE20" s="206" t="s">
        <v>937</v>
      </c>
      <c r="BF20" s="181"/>
    </row>
    <row r="21" spans="1:58" x14ac:dyDescent="0.25">
      <c r="A21" s="405" t="s">
        <v>888</v>
      </c>
      <c r="B21" s="427"/>
      <c r="C21" s="125"/>
      <c r="D21" s="125"/>
      <c r="E21" s="120"/>
      <c r="F21" s="120"/>
      <c r="G21" s="120"/>
      <c r="H21" s="125"/>
      <c r="I21" s="120"/>
      <c r="J21" s="120"/>
      <c r="K21" s="120"/>
      <c r="L21" s="125"/>
      <c r="M21" s="120"/>
      <c r="N21" s="120"/>
      <c r="O21" s="121"/>
      <c r="P21" s="339"/>
      <c r="Q21" s="125"/>
      <c r="R21" s="125"/>
      <c r="S21" s="120"/>
      <c r="T21" s="120"/>
      <c r="U21" s="120"/>
      <c r="V21" s="125"/>
      <c r="W21" s="120"/>
      <c r="X21" s="120"/>
      <c r="Y21" s="120"/>
      <c r="Z21" s="125"/>
      <c r="AA21" s="120"/>
      <c r="AB21" s="120"/>
      <c r="AC21" s="121"/>
      <c r="AD21" s="335"/>
      <c r="AE21" s="123"/>
      <c r="AF21" s="123"/>
      <c r="AG21" s="263"/>
      <c r="AH21" s="263"/>
      <c r="AI21" s="279"/>
      <c r="AJ21" s="280"/>
      <c r="AK21" s="263"/>
      <c r="AL21" s="263"/>
      <c r="AM21" s="279"/>
      <c r="AN21" s="280"/>
      <c r="AO21" s="263"/>
      <c r="AP21" s="263"/>
      <c r="AQ21" s="279"/>
      <c r="AR21" s="151"/>
      <c r="AS21" s="244"/>
      <c r="AT21" s="303" t="s">
        <v>937</v>
      </c>
      <c r="AU21" s="244"/>
      <c r="AV21" s="206" t="s">
        <v>937</v>
      </c>
      <c r="AW21" s="306"/>
      <c r="AX21" s="206" t="s">
        <v>937</v>
      </c>
      <c r="AZ21" s="272"/>
      <c r="BA21" s="303" t="s">
        <v>937</v>
      </c>
      <c r="BB21" s="246"/>
      <c r="BC21" s="206" t="s">
        <v>937</v>
      </c>
      <c r="BD21" s="297"/>
      <c r="BE21" s="206" t="s">
        <v>937</v>
      </c>
      <c r="BF21" s="181"/>
    </row>
    <row r="22" spans="1:58" x14ac:dyDescent="0.25">
      <c r="A22" s="52" t="s">
        <v>887</v>
      </c>
      <c r="B22" s="348" t="s">
        <v>886</v>
      </c>
      <c r="C22" s="125">
        <v>1997</v>
      </c>
      <c r="D22" s="114">
        <v>306500</v>
      </c>
      <c r="E22" s="120">
        <v>0.59240000000000004</v>
      </c>
      <c r="F22" s="120">
        <v>0.56030000000000002</v>
      </c>
      <c r="G22" s="120">
        <v>0.62370000000000003</v>
      </c>
      <c r="H22" s="114">
        <v>76400</v>
      </c>
      <c r="I22" s="120">
        <v>0.1477</v>
      </c>
      <c r="J22" s="120">
        <v>0.1249</v>
      </c>
      <c r="K22" s="120">
        <v>0.17369999999999999</v>
      </c>
      <c r="L22" s="114">
        <v>134500</v>
      </c>
      <c r="M22" s="120">
        <v>0.25990000000000002</v>
      </c>
      <c r="N22" s="120">
        <v>0.2334</v>
      </c>
      <c r="O22" s="121">
        <v>0.28839999999999999</v>
      </c>
      <c r="P22" s="339"/>
      <c r="Q22" s="125">
        <v>2001</v>
      </c>
      <c r="R22" s="114">
        <v>323500</v>
      </c>
      <c r="S22" s="120">
        <v>0.61760000000000004</v>
      </c>
      <c r="T22" s="120">
        <v>0.58740000000000003</v>
      </c>
      <c r="U22" s="120">
        <v>0.64690000000000003</v>
      </c>
      <c r="V22" s="114">
        <v>64500</v>
      </c>
      <c r="W22" s="120">
        <v>0.1232</v>
      </c>
      <c r="X22" s="120">
        <v>0.1038</v>
      </c>
      <c r="Y22" s="120">
        <v>0.14560000000000001</v>
      </c>
      <c r="Z22" s="114">
        <v>135800</v>
      </c>
      <c r="AA22" s="120">
        <v>0.25919999999999999</v>
      </c>
      <c r="AB22" s="120">
        <v>0.23419999999999999</v>
      </c>
      <c r="AC22" s="121">
        <v>0.28599999999999998</v>
      </c>
      <c r="AD22" s="335"/>
      <c r="AE22" s="123">
        <v>1476</v>
      </c>
      <c r="AF22" s="123">
        <v>300400</v>
      </c>
      <c r="AG22" s="263">
        <v>0.57520000000000004</v>
      </c>
      <c r="AH22" s="263">
        <v>0.54159999999999997</v>
      </c>
      <c r="AI22" s="279">
        <v>0.60809999999999997</v>
      </c>
      <c r="AJ22" s="281">
        <v>72200</v>
      </c>
      <c r="AK22" s="263">
        <v>0.13819999999999999</v>
      </c>
      <c r="AL22" s="263">
        <v>0.1162</v>
      </c>
      <c r="AM22" s="279">
        <v>0.1636</v>
      </c>
      <c r="AN22" s="281">
        <v>149700</v>
      </c>
      <c r="AO22" s="263">
        <v>0.28660000000000002</v>
      </c>
      <c r="AP22" s="263">
        <v>0.25719999999999998</v>
      </c>
      <c r="AQ22" s="279">
        <v>0.318</v>
      </c>
      <c r="AR22" s="151"/>
      <c r="AS22" s="244">
        <v>-1.72E-2</v>
      </c>
      <c r="AT22" s="303" t="s">
        <v>942</v>
      </c>
      <c r="AU22" s="244">
        <v>-9.4999999999999998E-3</v>
      </c>
      <c r="AV22" s="206" t="s">
        <v>942</v>
      </c>
      <c r="AW22" s="306">
        <v>2.6700000000000002E-2</v>
      </c>
      <c r="AX22" s="206" t="s">
        <v>942</v>
      </c>
      <c r="AZ22" s="272">
        <v>-4.24E-2</v>
      </c>
      <c r="BA22" s="303" t="s">
        <v>942</v>
      </c>
      <c r="BB22" s="246">
        <v>1.4999999999999999E-2</v>
      </c>
      <c r="BC22" s="206" t="s">
        <v>942</v>
      </c>
      <c r="BD22" s="297">
        <v>2.7400000000000001E-2</v>
      </c>
      <c r="BE22" s="206" t="s">
        <v>942</v>
      </c>
      <c r="BF22" s="181"/>
    </row>
    <row r="23" spans="1:58" x14ac:dyDescent="0.25">
      <c r="A23" s="52" t="s">
        <v>885</v>
      </c>
      <c r="B23" s="348" t="s">
        <v>884</v>
      </c>
      <c r="C23" s="125">
        <v>4046</v>
      </c>
      <c r="D23" s="114">
        <v>449900</v>
      </c>
      <c r="E23" s="120">
        <v>0.64180000000000004</v>
      </c>
      <c r="F23" s="120">
        <v>0.61950000000000005</v>
      </c>
      <c r="G23" s="120">
        <v>0.66349999999999998</v>
      </c>
      <c r="H23" s="114">
        <v>99700</v>
      </c>
      <c r="I23" s="120">
        <v>0.14230000000000001</v>
      </c>
      <c r="J23" s="120">
        <v>0.12670000000000001</v>
      </c>
      <c r="K23" s="120">
        <v>0.15939999999999999</v>
      </c>
      <c r="L23" s="114">
        <v>151400</v>
      </c>
      <c r="M23" s="120">
        <v>0.21590000000000001</v>
      </c>
      <c r="N23" s="120">
        <v>0.19819999999999999</v>
      </c>
      <c r="O23" s="121">
        <v>0.23469999999999999</v>
      </c>
      <c r="P23" s="339"/>
      <c r="Q23" s="125">
        <v>3922</v>
      </c>
      <c r="R23" s="114">
        <v>456900</v>
      </c>
      <c r="S23" s="120">
        <v>0.6482</v>
      </c>
      <c r="T23" s="120">
        <v>0.628</v>
      </c>
      <c r="U23" s="120">
        <v>0.66779999999999995</v>
      </c>
      <c r="V23" s="114">
        <v>89400</v>
      </c>
      <c r="W23" s="120">
        <v>0.12690000000000001</v>
      </c>
      <c r="X23" s="120">
        <v>0.1139</v>
      </c>
      <c r="Y23" s="120">
        <v>0.14119999999999999</v>
      </c>
      <c r="Z23" s="114">
        <v>158500</v>
      </c>
      <c r="AA23" s="120">
        <v>0.22489999999999999</v>
      </c>
      <c r="AB23" s="120">
        <v>0.20830000000000001</v>
      </c>
      <c r="AC23" s="121">
        <v>0.24249999999999999</v>
      </c>
      <c r="AD23" s="335"/>
      <c r="AE23" s="123">
        <v>3004</v>
      </c>
      <c r="AF23" s="123">
        <v>471400</v>
      </c>
      <c r="AG23" s="263">
        <v>0.66210000000000002</v>
      </c>
      <c r="AH23" s="263">
        <v>0.64070000000000005</v>
      </c>
      <c r="AI23" s="279">
        <v>0.68289999999999995</v>
      </c>
      <c r="AJ23" s="281">
        <v>83500</v>
      </c>
      <c r="AK23" s="263">
        <v>0.1172</v>
      </c>
      <c r="AL23" s="263">
        <v>0.10390000000000001</v>
      </c>
      <c r="AM23" s="279">
        <v>0.13200000000000001</v>
      </c>
      <c r="AN23" s="281">
        <v>157100</v>
      </c>
      <c r="AO23" s="263">
        <v>0.22070000000000001</v>
      </c>
      <c r="AP23" s="263">
        <v>0.2031</v>
      </c>
      <c r="AQ23" s="279">
        <v>0.23930000000000001</v>
      </c>
      <c r="AR23" s="151"/>
      <c r="AS23" s="244">
        <v>2.0299999999999999E-2</v>
      </c>
      <c r="AT23" s="303" t="s">
        <v>942</v>
      </c>
      <c r="AU23" s="244">
        <v>-2.5100000000000001E-2</v>
      </c>
      <c r="AV23" s="206" t="s">
        <v>936</v>
      </c>
      <c r="AW23" s="306">
        <v>4.7000000000000002E-3</v>
      </c>
      <c r="AX23" s="206" t="s">
        <v>942</v>
      </c>
      <c r="AZ23" s="272">
        <v>1.4E-2</v>
      </c>
      <c r="BA23" s="303" t="s">
        <v>942</v>
      </c>
      <c r="BB23" s="246">
        <v>-9.7000000000000003E-3</v>
      </c>
      <c r="BC23" s="206" t="s">
        <v>942</v>
      </c>
      <c r="BD23" s="297">
        <v>-4.3E-3</v>
      </c>
      <c r="BE23" s="206" t="s">
        <v>942</v>
      </c>
      <c r="BF23" s="181"/>
    </row>
    <row r="24" spans="1:58" x14ac:dyDescent="0.25">
      <c r="A24" s="52" t="s">
        <v>883</v>
      </c>
      <c r="B24" s="348" t="s">
        <v>762</v>
      </c>
      <c r="C24" s="125">
        <v>1978</v>
      </c>
      <c r="D24" s="114">
        <v>503500</v>
      </c>
      <c r="E24" s="120">
        <v>0.58740000000000003</v>
      </c>
      <c r="F24" s="120">
        <v>0.55510000000000004</v>
      </c>
      <c r="G24" s="120">
        <v>0.61890000000000001</v>
      </c>
      <c r="H24" s="114">
        <v>98100</v>
      </c>
      <c r="I24" s="120">
        <v>0.1144</v>
      </c>
      <c r="J24" s="120">
        <v>9.6799999999999997E-2</v>
      </c>
      <c r="K24" s="120">
        <v>0.13469999999999999</v>
      </c>
      <c r="L24" s="114">
        <v>255700</v>
      </c>
      <c r="M24" s="120">
        <v>0.29830000000000001</v>
      </c>
      <c r="N24" s="120">
        <v>0.26879999999999998</v>
      </c>
      <c r="O24" s="121">
        <v>0.32950000000000002</v>
      </c>
      <c r="P24" s="339"/>
      <c r="Q24" s="125">
        <v>1973</v>
      </c>
      <c r="R24" s="114">
        <v>512500</v>
      </c>
      <c r="S24" s="120">
        <v>0.59040000000000004</v>
      </c>
      <c r="T24" s="120">
        <v>0.56069999999999998</v>
      </c>
      <c r="U24" s="120">
        <v>0.61950000000000005</v>
      </c>
      <c r="V24" s="114">
        <v>103200</v>
      </c>
      <c r="W24" s="120">
        <v>0.11890000000000001</v>
      </c>
      <c r="X24" s="120">
        <v>0.1007</v>
      </c>
      <c r="Y24" s="120">
        <v>0.14000000000000001</v>
      </c>
      <c r="Z24" s="114">
        <v>252300</v>
      </c>
      <c r="AA24" s="120">
        <v>0.29070000000000001</v>
      </c>
      <c r="AB24" s="120">
        <v>0.26479999999999998</v>
      </c>
      <c r="AC24" s="121">
        <v>0.318</v>
      </c>
      <c r="AD24" s="335"/>
      <c r="AE24" s="123">
        <v>1992</v>
      </c>
      <c r="AF24" s="123">
        <v>508600</v>
      </c>
      <c r="AG24" s="263">
        <v>0.57920000000000005</v>
      </c>
      <c r="AH24" s="263">
        <v>0.54949999999999999</v>
      </c>
      <c r="AI24" s="279">
        <v>0.60829999999999995</v>
      </c>
      <c r="AJ24" s="281">
        <v>117000</v>
      </c>
      <c r="AK24" s="263">
        <v>0.13320000000000001</v>
      </c>
      <c r="AL24" s="263">
        <v>0.1135</v>
      </c>
      <c r="AM24" s="279">
        <v>0.15570000000000001</v>
      </c>
      <c r="AN24" s="281">
        <v>252600</v>
      </c>
      <c r="AO24" s="263">
        <v>0.28760000000000002</v>
      </c>
      <c r="AP24" s="263">
        <v>0.26190000000000002</v>
      </c>
      <c r="AQ24" s="279">
        <v>0.31469999999999998</v>
      </c>
      <c r="AR24" s="151"/>
      <c r="AS24" s="244">
        <v>-8.2000000000000007E-3</v>
      </c>
      <c r="AT24" s="303" t="s">
        <v>942</v>
      </c>
      <c r="AU24" s="244">
        <v>1.8800000000000001E-2</v>
      </c>
      <c r="AV24" s="206" t="s">
        <v>942</v>
      </c>
      <c r="AW24" s="306">
        <v>-1.06E-2</v>
      </c>
      <c r="AX24" s="206" t="s">
        <v>942</v>
      </c>
      <c r="AZ24" s="272">
        <v>-1.12E-2</v>
      </c>
      <c r="BA24" s="303" t="s">
        <v>942</v>
      </c>
      <c r="BB24" s="246">
        <v>1.43E-2</v>
      </c>
      <c r="BC24" s="206" t="s">
        <v>942</v>
      </c>
      <c r="BD24" s="297">
        <v>-3.0000000000000001E-3</v>
      </c>
      <c r="BE24" s="206" t="s">
        <v>942</v>
      </c>
      <c r="BF24" s="181"/>
    </row>
    <row r="25" spans="1:58" x14ac:dyDescent="0.25">
      <c r="A25" s="52" t="s">
        <v>882</v>
      </c>
      <c r="B25" s="348" t="s">
        <v>881</v>
      </c>
      <c r="C25" s="125">
        <v>3938</v>
      </c>
      <c r="D25" s="114">
        <v>512700</v>
      </c>
      <c r="E25" s="120">
        <v>0.55410000000000004</v>
      </c>
      <c r="F25" s="120">
        <v>0.5323</v>
      </c>
      <c r="G25" s="120">
        <v>0.57569999999999999</v>
      </c>
      <c r="H25" s="114">
        <v>121000</v>
      </c>
      <c r="I25" s="120">
        <v>0.1308</v>
      </c>
      <c r="J25" s="120">
        <v>0.1166</v>
      </c>
      <c r="K25" s="120">
        <v>0.14649999999999999</v>
      </c>
      <c r="L25" s="114">
        <v>291500</v>
      </c>
      <c r="M25" s="120">
        <v>0.31509999999999999</v>
      </c>
      <c r="N25" s="120">
        <v>0.29520000000000002</v>
      </c>
      <c r="O25" s="121">
        <v>0.3357</v>
      </c>
      <c r="P25" s="339"/>
      <c r="Q25" s="125">
        <v>3898</v>
      </c>
      <c r="R25" s="114">
        <v>493600</v>
      </c>
      <c r="S25" s="120">
        <v>0.53029999999999999</v>
      </c>
      <c r="T25" s="120">
        <v>0.50949999999999995</v>
      </c>
      <c r="U25" s="120">
        <v>0.55110000000000003</v>
      </c>
      <c r="V25" s="114">
        <v>119100</v>
      </c>
      <c r="W25" s="120">
        <v>0.128</v>
      </c>
      <c r="X25" s="120">
        <v>0.1145</v>
      </c>
      <c r="Y25" s="120">
        <v>0.14280000000000001</v>
      </c>
      <c r="Z25" s="114">
        <v>318000</v>
      </c>
      <c r="AA25" s="120">
        <v>0.3417</v>
      </c>
      <c r="AB25" s="120">
        <v>0.32229999999999998</v>
      </c>
      <c r="AC25" s="121">
        <v>0.36159999999999998</v>
      </c>
      <c r="AD25" s="335"/>
      <c r="AE25" s="123">
        <v>1966</v>
      </c>
      <c r="AF25" s="123">
        <v>513800</v>
      </c>
      <c r="AG25" s="263">
        <v>0.54849999999999999</v>
      </c>
      <c r="AH25" s="263">
        <v>0.51980000000000004</v>
      </c>
      <c r="AI25" s="279">
        <v>0.57699999999999996</v>
      </c>
      <c r="AJ25" s="281">
        <v>114200</v>
      </c>
      <c r="AK25" s="263">
        <v>0.12189999999999999</v>
      </c>
      <c r="AL25" s="263">
        <v>0.1053</v>
      </c>
      <c r="AM25" s="279">
        <v>0.14069999999999999</v>
      </c>
      <c r="AN25" s="281">
        <v>308700</v>
      </c>
      <c r="AO25" s="263">
        <v>0.3296</v>
      </c>
      <c r="AP25" s="263">
        <v>0.3034</v>
      </c>
      <c r="AQ25" s="279">
        <v>0.3569</v>
      </c>
      <c r="AR25" s="151"/>
      <c r="AS25" s="244">
        <v>-5.5999999999999999E-3</v>
      </c>
      <c r="AT25" s="303" t="s">
        <v>942</v>
      </c>
      <c r="AU25" s="244">
        <v>-8.8999999999999999E-3</v>
      </c>
      <c r="AV25" s="206" t="s">
        <v>942</v>
      </c>
      <c r="AW25" s="306">
        <v>1.4500000000000001E-2</v>
      </c>
      <c r="AX25" s="206" t="s">
        <v>942</v>
      </c>
      <c r="AZ25" s="272">
        <v>1.8200000000000001E-2</v>
      </c>
      <c r="BA25" s="303" t="s">
        <v>942</v>
      </c>
      <c r="BB25" s="246">
        <v>-6.1000000000000004E-3</v>
      </c>
      <c r="BC25" s="206" t="s">
        <v>942</v>
      </c>
      <c r="BD25" s="297">
        <v>-1.21E-2</v>
      </c>
      <c r="BE25" s="206" t="s">
        <v>942</v>
      </c>
      <c r="BF25" s="181"/>
    </row>
    <row r="26" spans="1:58" x14ac:dyDescent="0.25">
      <c r="A26" s="52" t="s">
        <v>880</v>
      </c>
      <c r="B26" s="348" t="s">
        <v>879</v>
      </c>
      <c r="C26" s="125">
        <v>3020</v>
      </c>
      <c r="D26" s="114">
        <v>407400</v>
      </c>
      <c r="E26" s="120">
        <v>0.65380000000000005</v>
      </c>
      <c r="F26" s="120">
        <v>0.62870000000000004</v>
      </c>
      <c r="G26" s="120">
        <v>0.67810000000000004</v>
      </c>
      <c r="H26" s="114">
        <v>73900</v>
      </c>
      <c r="I26" s="120">
        <v>0.1186</v>
      </c>
      <c r="J26" s="120">
        <v>0.10290000000000001</v>
      </c>
      <c r="K26" s="120">
        <v>0.13639999999999999</v>
      </c>
      <c r="L26" s="114">
        <v>141800</v>
      </c>
      <c r="M26" s="120">
        <v>0.22750000000000001</v>
      </c>
      <c r="N26" s="120">
        <v>0.2069</v>
      </c>
      <c r="O26" s="121">
        <v>0.24959999999999999</v>
      </c>
      <c r="P26" s="339"/>
      <c r="Q26" s="125">
        <v>2978</v>
      </c>
      <c r="R26" s="114">
        <v>399100</v>
      </c>
      <c r="S26" s="120">
        <v>0.63390000000000002</v>
      </c>
      <c r="T26" s="120">
        <v>0.61060000000000003</v>
      </c>
      <c r="U26" s="120">
        <v>0.65669999999999995</v>
      </c>
      <c r="V26" s="114">
        <v>87500</v>
      </c>
      <c r="W26" s="120">
        <v>0.1389</v>
      </c>
      <c r="X26" s="120">
        <v>0.1231</v>
      </c>
      <c r="Y26" s="120">
        <v>0.15629999999999999</v>
      </c>
      <c r="Z26" s="114">
        <v>143000</v>
      </c>
      <c r="AA26" s="120">
        <v>0.22720000000000001</v>
      </c>
      <c r="AB26" s="120">
        <v>0.2079</v>
      </c>
      <c r="AC26" s="121">
        <v>0.24759999999999999</v>
      </c>
      <c r="AD26" s="335"/>
      <c r="AE26" s="123">
        <v>2427</v>
      </c>
      <c r="AF26" s="123">
        <v>422200</v>
      </c>
      <c r="AG26" s="263">
        <v>0.66790000000000005</v>
      </c>
      <c r="AH26" s="263">
        <v>0.64159999999999995</v>
      </c>
      <c r="AI26" s="279">
        <v>0.69310000000000005</v>
      </c>
      <c r="AJ26" s="281">
        <v>76300</v>
      </c>
      <c r="AK26" s="263">
        <v>0.1207</v>
      </c>
      <c r="AL26" s="263">
        <v>0.105</v>
      </c>
      <c r="AM26" s="279">
        <v>0.13830000000000001</v>
      </c>
      <c r="AN26" s="281">
        <v>133700</v>
      </c>
      <c r="AO26" s="263">
        <v>0.2114</v>
      </c>
      <c r="AP26" s="263">
        <v>0.1895</v>
      </c>
      <c r="AQ26" s="279">
        <v>0.23519999999999999</v>
      </c>
      <c r="AR26" s="151"/>
      <c r="AS26" s="244">
        <v>1.4E-2</v>
      </c>
      <c r="AT26" s="303" t="s">
        <v>942</v>
      </c>
      <c r="AU26" s="244">
        <v>2.0999999999999999E-3</v>
      </c>
      <c r="AV26" s="206" t="s">
        <v>942</v>
      </c>
      <c r="AW26" s="306">
        <v>-1.61E-2</v>
      </c>
      <c r="AX26" s="206" t="s">
        <v>942</v>
      </c>
      <c r="AZ26" s="272">
        <v>3.39E-2</v>
      </c>
      <c r="BA26" s="303" t="s">
        <v>942</v>
      </c>
      <c r="BB26" s="246">
        <v>-1.8200000000000001E-2</v>
      </c>
      <c r="BC26" s="206" t="s">
        <v>942</v>
      </c>
      <c r="BD26" s="297">
        <v>-1.5699999999999999E-2</v>
      </c>
      <c r="BE26" s="206" t="s">
        <v>942</v>
      </c>
      <c r="BF26" s="181"/>
    </row>
    <row r="27" spans="1:58" x14ac:dyDescent="0.25">
      <c r="A27" s="52" t="s">
        <v>878</v>
      </c>
      <c r="B27" s="348" t="s">
        <v>877</v>
      </c>
      <c r="C27" s="125">
        <v>3766</v>
      </c>
      <c r="D27" s="114">
        <v>425500</v>
      </c>
      <c r="E27" s="120">
        <v>0.62609999999999999</v>
      </c>
      <c r="F27" s="120">
        <v>0.60340000000000005</v>
      </c>
      <c r="G27" s="120">
        <v>0.6482</v>
      </c>
      <c r="H27" s="114">
        <v>89800</v>
      </c>
      <c r="I27" s="120">
        <v>0.1321</v>
      </c>
      <c r="J27" s="120">
        <v>0.11799999999999999</v>
      </c>
      <c r="K27" s="120">
        <v>0.14760000000000001</v>
      </c>
      <c r="L27" s="114">
        <v>164400</v>
      </c>
      <c r="M27" s="120">
        <v>0.24179999999999999</v>
      </c>
      <c r="N27" s="120">
        <v>0.2225</v>
      </c>
      <c r="O27" s="121">
        <v>0.26229999999999998</v>
      </c>
      <c r="P27" s="339"/>
      <c r="Q27" s="125">
        <v>3701</v>
      </c>
      <c r="R27" s="114">
        <v>436000</v>
      </c>
      <c r="S27" s="120">
        <v>0.63690000000000002</v>
      </c>
      <c r="T27" s="120">
        <v>0.61560000000000004</v>
      </c>
      <c r="U27" s="120">
        <v>0.65780000000000005</v>
      </c>
      <c r="V27" s="114">
        <v>87600</v>
      </c>
      <c r="W27" s="120">
        <v>0.12790000000000001</v>
      </c>
      <c r="X27" s="120">
        <v>0.1139</v>
      </c>
      <c r="Y27" s="120">
        <v>0.1434</v>
      </c>
      <c r="Z27" s="114">
        <v>161000</v>
      </c>
      <c r="AA27" s="120">
        <v>0.2351</v>
      </c>
      <c r="AB27" s="120">
        <v>0.21709999999999999</v>
      </c>
      <c r="AC27" s="121">
        <v>0.25409999999999999</v>
      </c>
      <c r="AD27" s="335"/>
      <c r="AE27" s="123">
        <v>3196</v>
      </c>
      <c r="AF27" s="123">
        <v>434000</v>
      </c>
      <c r="AG27" s="263">
        <v>0.6371</v>
      </c>
      <c r="AH27" s="263">
        <v>0.61470000000000002</v>
      </c>
      <c r="AI27" s="279">
        <v>0.65890000000000004</v>
      </c>
      <c r="AJ27" s="281">
        <v>83100</v>
      </c>
      <c r="AK27" s="263">
        <v>0.122</v>
      </c>
      <c r="AL27" s="263">
        <v>0.10780000000000001</v>
      </c>
      <c r="AM27" s="279">
        <v>0.13769999999999999</v>
      </c>
      <c r="AN27" s="281">
        <v>164100</v>
      </c>
      <c r="AO27" s="263">
        <v>0.2409</v>
      </c>
      <c r="AP27" s="263">
        <v>0.22170000000000001</v>
      </c>
      <c r="AQ27" s="279">
        <v>0.26119999999999999</v>
      </c>
      <c r="AR27" s="151"/>
      <c r="AS27" s="244">
        <v>1.11E-2</v>
      </c>
      <c r="AT27" s="303" t="s">
        <v>942</v>
      </c>
      <c r="AU27" s="244">
        <v>-1.01E-2</v>
      </c>
      <c r="AV27" s="206" t="s">
        <v>942</v>
      </c>
      <c r="AW27" s="306">
        <v>-8.9999999999999998E-4</v>
      </c>
      <c r="AX27" s="206" t="s">
        <v>942</v>
      </c>
      <c r="AZ27" s="272">
        <v>2.0000000000000001E-4</v>
      </c>
      <c r="BA27" s="303" t="s">
        <v>942</v>
      </c>
      <c r="BB27" s="246">
        <v>-6.0000000000000001E-3</v>
      </c>
      <c r="BC27" s="206" t="s">
        <v>942</v>
      </c>
      <c r="BD27" s="297">
        <v>5.7999999999999996E-3</v>
      </c>
      <c r="BE27" s="206" t="s">
        <v>942</v>
      </c>
      <c r="BF27" s="181"/>
    </row>
    <row r="28" spans="1:58" x14ac:dyDescent="0.25">
      <c r="A28" s="52" t="s">
        <v>876</v>
      </c>
      <c r="B28" s="348" t="s">
        <v>875</v>
      </c>
      <c r="C28" s="125">
        <v>2518</v>
      </c>
      <c r="D28" s="114">
        <v>467300</v>
      </c>
      <c r="E28" s="120">
        <v>0.62090000000000001</v>
      </c>
      <c r="F28" s="120">
        <v>0.59030000000000005</v>
      </c>
      <c r="G28" s="120">
        <v>0.65059999999999996</v>
      </c>
      <c r="H28" s="114">
        <v>97200</v>
      </c>
      <c r="I28" s="120">
        <v>0.12920000000000001</v>
      </c>
      <c r="J28" s="120">
        <v>0.1095</v>
      </c>
      <c r="K28" s="120">
        <v>0.15179999999999999</v>
      </c>
      <c r="L28" s="114">
        <v>188100</v>
      </c>
      <c r="M28" s="120">
        <v>0.24990000000000001</v>
      </c>
      <c r="N28" s="120">
        <v>0.22459999999999999</v>
      </c>
      <c r="O28" s="121">
        <v>0.27710000000000001</v>
      </c>
      <c r="P28" s="339"/>
      <c r="Q28" s="125">
        <v>2458</v>
      </c>
      <c r="R28" s="114">
        <v>484400</v>
      </c>
      <c r="S28" s="120">
        <v>0.64100000000000001</v>
      </c>
      <c r="T28" s="120">
        <v>0.6139</v>
      </c>
      <c r="U28" s="120">
        <v>0.6673</v>
      </c>
      <c r="V28" s="114">
        <v>93700</v>
      </c>
      <c r="W28" s="120">
        <v>0.124</v>
      </c>
      <c r="X28" s="120">
        <v>0.107</v>
      </c>
      <c r="Y28" s="120">
        <v>0.14319999999999999</v>
      </c>
      <c r="Z28" s="114">
        <v>177600</v>
      </c>
      <c r="AA28" s="120">
        <v>0.23499999999999999</v>
      </c>
      <c r="AB28" s="120">
        <v>0.21249999999999999</v>
      </c>
      <c r="AC28" s="121">
        <v>0.2591</v>
      </c>
      <c r="AD28" s="335"/>
      <c r="AE28" s="123">
        <v>1512</v>
      </c>
      <c r="AF28" s="123">
        <v>487800</v>
      </c>
      <c r="AG28" s="263">
        <v>0.64259999999999995</v>
      </c>
      <c r="AH28" s="263">
        <v>0.61160000000000003</v>
      </c>
      <c r="AI28" s="279">
        <v>0.6724</v>
      </c>
      <c r="AJ28" s="281">
        <v>91400</v>
      </c>
      <c r="AK28" s="263">
        <v>0.12039999999999999</v>
      </c>
      <c r="AL28" s="263">
        <v>0.1013</v>
      </c>
      <c r="AM28" s="279">
        <v>0.14249999999999999</v>
      </c>
      <c r="AN28" s="281">
        <v>179900</v>
      </c>
      <c r="AO28" s="263">
        <v>0.23699999999999999</v>
      </c>
      <c r="AP28" s="263">
        <v>0.2112</v>
      </c>
      <c r="AQ28" s="279">
        <v>0.26490000000000002</v>
      </c>
      <c r="AR28" s="151"/>
      <c r="AS28" s="244">
        <v>2.1700000000000001E-2</v>
      </c>
      <c r="AT28" s="303" t="s">
        <v>942</v>
      </c>
      <c r="AU28" s="244">
        <v>-8.8000000000000005E-3</v>
      </c>
      <c r="AV28" s="206" t="s">
        <v>942</v>
      </c>
      <c r="AW28" s="306">
        <v>-1.29E-2</v>
      </c>
      <c r="AX28" s="206" t="s">
        <v>942</v>
      </c>
      <c r="AZ28" s="272">
        <v>1.6000000000000001E-3</v>
      </c>
      <c r="BA28" s="303" t="s">
        <v>942</v>
      </c>
      <c r="BB28" s="246">
        <v>-3.5000000000000001E-3</v>
      </c>
      <c r="BC28" s="206" t="s">
        <v>942</v>
      </c>
      <c r="BD28" s="297">
        <v>2E-3</v>
      </c>
      <c r="BE28" s="206" t="s">
        <v>942</v>
      </c>
      <c r="BF28" s="181"/>
    </row>
    <row r="29" spans="1:58" x14ac:dyDescent="0.25">
      <c r="A29" s="52" t="s">
        <v>874</v>
      </c>
      <c r="B29" s="348" t="s">
        <v>873</v>
      </c>
      <c r="C29" s="125">
        <v>1260</v>
      </c>
      <c r="D29" s="114">
        <v>303800</v>
      </c>
      <c r="E29" s="120">
        <v>0.66239999999999999</v>
      </c>
      <c r="F29" s="120">
        <v>0.62329999999999997</v>
      </c>
      <c r="G29" s="120">
        <v>0.69950000000000001</v>
      </c>
      <c r="H29" s="114">
        <v>55900</v>
      </c>
      <c r="I29" s="120">
        <v>0.122</v>
      </c>
      <c r="J29" s="120">
        <v>9.8400000000000001E-2</v>
      </c>
      <c r="K29" s="120">
        <v>0.15029999999999999</v>
      </c>
      <c r="L29" s="114">
        <v>98900</v>
      </c>
      <c r="M29" s="120">
        <v>0.21560000000000001</v>
      </c>
      <c r="N29" s="120">
        <v>0.18490000000000001</v>
      </c>
      <c r="O29" s="121">
        <v>0.24979999999999999</v>
      </c>
      <c r="P29" s="339"/>
      <c r="Q29" s="125">
        <v>1160</v>
      </c>
      <c r="R29" s="114">
        <v>291400</v>
      </c>
      <c r="S29" s="120">
        <v>0.63090000000000002</v>
      </c>
      <c r="T29" s="120">
        <v>0.5897</v>
      </c>
      <c r="U29" s="120">
        <v>0.67030000000000001</v>
      </c>
      <c r="V29" s="114">
        <v>54100</v>
      </c>
      <c r="W29" s="120">
        <v>0.1171</v>
      </c>
      <c r="X29" s="120">
        <v>9.1600000000000001E-2</v>
      </c>
      <c r="Y29" s="120">
        <v>0.14849999999999999</v>
      </c>
      <c r="Z29" s="114">
        <v>116400</v>
      </c>
      <c r="AA29" s="120">
        <v>0.252</v>
      </c>
      <c r="AB29" s="120">
        <v>0.218</v>
      </c>
      <c r="AC29" s="121">
        <v>0.28939999999999999</v>
      </c>
      <c r="AD29" s="335"/>
      <c r="AE29" s="123">
        <v>749</v>
      </c>
      <c r="AF29" s="123">
        <v>311400</v>
      </c>
      <c r="AG29" s="263">
        <v>0.66500000000000004</v>
      </c>
      <c r="AH29" s="263">
        <v>0.61170000000000002</v>
      </c>
      <c r="AI29" s="279">
        <v>0.71440000000000003</v>
      </c>
      <c r="AJ29" s="281">
        <v>47600</v>
      </c>
      <c r="AK29" s="263">
        <v>0.1017</v>
      </c>
      <c r="AL29" s="263">
        <v>7.51E-2</v>
      </c>
      <c r="AM29" s="279">
        <v>0.13619999999999999</v>
      </c>
      <c r="AN29" s="281">
        <v>109200</v>
      </c>
      <c r="AO29" s="263">
        <v>0.23330000000000001</v>
      </c>
      <c r="AP29" s="263">
        <v>0.19020000000000001</v>
      </c>
      <c r="AQ29" s="279">
        <v>0.28270000000000001</v>
      </c>
      <c r="AR29" s="151"/>
      <c r="AS29" s="244">
        <v>2.5999999999999999E-3</v>
      </c>
      <c r="AT29" s="303" t="s">
        <v>942</v>
      </c>
      <c r="AU29" s="244">
        <v>-2.0299999999999999E-2</v>
      </c>
      <c r="AV29" s="206" t="s">
        <v>942</v>
      </c>
      <c r="AW29" s="306">
        <v>1.77E-2</v>
      </c>
      <c r="AX29" s="206" t="s">
        <v>942</v>
      </c>
      <c r="AZ29" s="272">
        <v>3.4099999999999998E-2</v>
      </c>
      <c r="BA29" s="303" t="s">
        <v>942</v>
      </c>
      <c r="BB29" s="246">
        <v>-1.54E-2</v>
      </c>
      <c r="BC29" s="206" t="s">
        <v>942</v>
      </c>
      <c r="BD29" s="297">
        <v>-1.8700000000000001E-2</v>
      </c>
      <c r="BE29" s="206" t="s">
        <v>942</v>
      </c>
      <c r="BF29" s="181"/>
    </row>
    <row r="30" spans="1:58" x14ac:dyDescent="0.25">
      <c r="A30" s="52" t="s">
        <v>872</v>
      </c>
      <c r="B30" s="348" t="s">
        <v>399</v>
      </c>
      <c r="C30" s="125">
        <v>3046</v>
      </c>
      <c r="D30" s="114">
        <v>262800</v>
      </c>
      <c r="E30" s="120">
        <v>0.63129999999999997</v>
      </c>
      <c r="F30" s="120">
        <v>0.60519999999999996</v>
      </c>
      <c r="G30" s="120">
        <v>0.65659999999999996</v>
      </c>
      <c r="H30" s="114">
        <v>50900</v>
      </c>
      <c r="I30" s="120">
        <v>0.1222</v>
      </c>
      <c r="J30" s="120">
        <v>0.1062</v>
      </c>
      <c r="K30" s="120">
        <v>0.14019999999999999</v>
      </c>
      <c r="L30" s="114">
        <v>102600</v>
      </c>
      <c r="M30" s="120">
        <v>0.24660000000000001</v>
      </c>
      <c r="N30" s="120">
        <v>0.22370000000000001</v>
      </c>
      <c r="O30" s="121">
        <v>0.27100000000000002</v>
      </c>
      <c r="P30" s="339"/>
      <c r="Q30" s="125">
        <v>2953</v>
      </c>
      <c r="R30" s="114">
        <v>275100</v>
      </c>
      <c r="S30" s="120">
        <v>0.6613</v>
      </c>
      <c r="T30" s="120">
        <v>0.63790000000000002</v>
      </c>
      <c r="U30" s="120">
        <v>0.68400000000000005</v>
      </c>
      <c r="V30" s="114">
        <v>44600</v>
      </c>
      <c r="W30" s="120">
        <v>0.10730000000000001</v>
      </c>
      <c r="X30" s="120">
        <v>9.2499999999999999E-2</v>
      </c>
      <c r="Y30" s="120">
        <v>0.1241</v>
      </c>
      <c r="Z30" s="114">
        <v>96200</v>
      </c>
      <c r="AA30" s="120">
        <v>0.23139999999999999</v>
      </c>
      <c r="AB30" s="120">
        <v>0.2122</v>
      </c>
      <c r="AC30" s="121">
        <v>0.25169999999999998</v>
      </c>
      <c r="AD30" s="335"/>
      <c r="AE30" s="123">
        <v>2970</v>
      </c>
      <c r="AF30" s="123">
        <v>260400</v>
      </c>
      <c r="AG30" s="263">
        <v>0.62560000000000004</v>
      </c>
      <c r="AH30" s="263">
        <v>0.60250000000000004</v>
      </c>
      <c r="AI30" s="279">
        <v>0.64810000000000001</v>
      </c>
      <c r="AJ30" s="281">
        <v>50500</v>
      </c>
      <c r="AK30" s="263">
        <v>0.12139999999999999</v>
      </c>
      <c r="AL30" s="263">
        <v>0.10730000000000001</v>
      </c>
      <c r="AM30" s="279">
        <v>0.1371</v>
      </c>
      <c r="AN30" s="281">
        <v>105300</v>
      </c>
      <c r="AO30" s="263">
        <v>0.253</v>
      </c>
      <c r="AP30" s="263">
        <v>0.2329</v>
      </c>
      <c r="AQ30" s="279">
        <v>0.27429999999999999</v>
      </c>
      <c r="AR30" s="151"/>
      <c r="AS30" s="244">
        <v>-5.7000000000000002E-3</v>
      </c>
      <c r="AT30" s="303" t="s">
        <v>942</v>
      </c>
      <c r="AU30" s="244">
        <v>-8.0000000000000004E-4</v>
      </c>
      <c r="AV30" s="206" t="s">
        <v>942</v>
      </c>
      <c r="AW30" s="306">
        <v>6.4000000000000003E-3</v>
      </c>
      <c r="AX30" s="206" t="s">
        <v>942</v>
      </c>
      <c r="AZ30" s="272">
        <v>-3.5700000000000003E-2</v>
      </c>
      <c r="BA30" s="303" t="s">
        <v>936</v>
      </c>
      <c r="BB30" s="246">
        <v>1.41E-2</v>
      </c>
      <c r="BC30" s="206" t="s">
        <v>942</v>
      </c>
      <c r="BD30" s="297">
        <v>2.1600000000000001E-2</v>
      </c>
      <c r="BE30" s="206" t="s">
        <v>942</v>
      </c>
      <c r="BF30" s="181"/>
    </row>
    <row r="31" spans="1:58" x14ac:dyDescent="0.25">
      <c r="A31" s="52" t="s">
        <v>871</v>
      </c>
      <c r="B31" s="348" t="s">
        <v>219</v>
      </c>
      <c r="C31" s="125">
        <v>5094</v>
      </c>
      <c r="D31" s="114">
        <v>547800</v>
      </c>
      <c r="E31" s="120">
        <v>0.6452</v>
      </c>
      <c r="F31" s="120">
        <v>0.627</v>
      </c>
      <c r="G31" s="120">
        <v>0.66300000000000003</v>
      </c>
      <c r="H31" s="114">
        <v>98800</v>
      </c>
      <c r="I31" s="120">
        <v>0.1164</v>
      </c>
      <c r="J31" s="120">
        <v>0.1056</v>
      </c>
      <c r="K31" s="120">
        <v>0.12809999999999999</v>
      </c>
      <c r="L31" s="114">
        <v>202400</v>
      </c>
      <c r="M31" s="120">
        <v>0.2384</v>
      </c>
      <c r="N31" s="120">
        <v>0.22289999999999999</v>
      </c>
      <c r="O31" s="121">
        <v>0.25459999999999999</v>
      </c>
      <c r="P31" s="339"/>
      <c r="Q31" s="125">
        <v>4923</v>
      </c>
      <c r="R31" s="114">
        <v>534000</v>
      </c>
      <c r="S31" s="120">
        <v>0.62539999999999996</v>
      </c>
      <c r="T31" s="120">
        <v>0.60729999999999995</v>
      </c>
      <c r="U31" s="120">
        <v>0.64319999999999999</v>
      </c>
      <c r="V31" s="114">
        <v>111100</v>
      </c>
      <c r="W31" s="120">
        <v>0.13009999999999999</v>
      </c>
      <c r="X31" s="120">
        <v>0.1179</v>
      </c>
      <c r="Y31" s="120">
        <v>0.1434</v>
      </c>
      <c r="Z31" s="114">
        <v>208700</v>
      </c>
      <c r="AA31" s="120">
        <v>0.24440000000000001</v>
      </c>
      <c r="AB31" s="120">
        <v>0.2291</v>
      </c>
      <c r="AC31" s="121">
        <v>0.26050000000000001</v>
      </c>
      <c r="AD31" s="335"/>
      <c r="AE31" s="123">
        <v>4559</v>
      </c>
      <c r="AF31" s="123">
        <v>535300</v>
      </c>
      <c r="AG31" s="263">
        <v>0.62290000000000001</v>
      </c>
      <c r="AH31" s="263">
        <v>0.60250000000000004</v>
      </c>
      <c r="AI31" s="279">
        <v>0.64290000000000003</v>
      </c>
      <c r="AJ31" s="281">
        <v>111900</v>
      </c>
      <c r="AK31" s="263">
        <v>0.13020000000000001</v>
      </c>
      <c r="AL31" s="263">
        <v>0.1153</v>
      </c>
      <c r="AM31" s="279">
        <v>0.1467</v>
      </c>
      <c r="AN31" s="281">
        <v>212200</v>
      </c>
      <c r="AO31" s="263">
        <v>0.24690000000000001</v>
      </c>
      <c r="AP31" s="263">
        <v>0.22989999999999999</v>
      </c>
      <c r="AQ31" s="279">
        <v>0.26469999999999999</v>
      </c>
      <c r="AR31" s="151"/>
      <c r="AS31" s="244">
        <v>-2.23E-2</v>
      </c>
      <c r="AT31" s="303" t="s">
        <v>942</v>
      </c>
      <c r="AU31" s="244">
        <v>1.38E-2</v>
      </c>
      <c r="AV31" s="206" t="s">
        <v>942</v>
      </c>
      <c r="AW31" s="306">
        <v>8.5000000000000006E-3</v>
      </c>
      <c r="AX31" s="206" t="s">
        <v>942</v>
      </c>
      <c r="AZ31" s="272">
        <v>-2.5000000000000001E-3</v>
      </c>
      <c r="BA31" s="303" t="s">
        <v>942</v>
      </c>
      <c r="BB31" s="246">
        <v>1E-4</v>
      </c>
      <c r="BC31" s="206" t="s">
        <v>942</v>
      </c>
      <c r="BD31" s="297">
        <v>2.5000000000000001E-3</v>
      </c>
      <c r="BE31" s="206" t="s">
        <v>942</v>
      </c>
      <c r="BF31" s="181"/>
    </row>
    <row r="32" spans="1:58" x14ac:dyDescent="0.25">
      <c r="A32" s="52" t="s">
        <v>870</v>
      </c>
      <c r="B32" s="348" t="s">
        <v>628</v>
      </c>
      <c r="C32" s="125">
        <v>5531</v>
      </c>
      <c r="D32" s="114">
        <v>642400</v>
      </c>
      <c r="E32" s="120">
        <v>0.65910000000000002</v>
      </c>
      <c r="F32" s="120">
        <v>0.64129999999999998</v>
      </c>
      <c r="G32" s="120">
        <v>0.6764</v>
      </c>
      <c r="H32" s="114">
        <v>109200</v>
      </c>
      <c r="I32" s="120">
        <v>0.112</v>
      </c>
      <c r="J32" s="120">
        <v>0.1017</v>
      </c>
      <c r="K32" s="120">
        <v>0.12330000000000001</v>
      </c>
      <c r="L32" s="114">
        <v>223100</v>
      </c>
      <c r="M32" s="120">
        <v>0.22889999999999999</v>
      </c>
      <c r="N32" s="120">
        <v>0.2135</v>
      </c>
      <c r="O32" s="121">
        <v>0.24510000000000001</v>
      </c>
      <c r="P32" s="339"/>
      <c r="Q32" s="125">
        <v>5386</v>
      </c>
      <c r="R32" s="114">
        <v>663600</v>
      </c>
      <c r="S32" s="120">
        <v>0.67600000000000005</v>
      </c>
      <c r="T32" s="120">
        <v>0.6593</v>
      </c>
      <c r="U32" s="120">
        <v>0.69220000000000004</v>
      </c>
      <c r="V32" s="114">
        <v>107100</v>
      </c>
      <c r="W32" s="120">
        <v>0.1091</v>
      </c>
      <c r="X32" s="120">
        <v>9.8799999999999999E-2</v>
      </c>
      <c r="Y32" s="120">
        <v>0.1203</v>
      </c>
      <c r="Z32" s="114">
        <v>211000</v>
      </c>
      <c r="AA32" s="120">
        <v>0.21490000000000001</v>
      </c>
      <c r="AB32" s="120">
        <v>0.20100000000000001</v>
      </c>
      <c r="AC32" s="121">
        <v>0.2296</v>
      </c>
      <c r="AD32" s="335"/>
      <c r="AE32" s="123">
        <v>5051</v>
      </c>
      <c r="AF32" s="123">
        <v>667500</v>
      </c>
      <c r="AG32" s="263">
        <v>0.67620000000000002</v>
      </c>
      <c r="AH32" s="263">
        <v>0.65839999999999999</v>
      </c>
      <c r="AI32" s="279">
        <v>0.69359999999999999</v>
      </c>
      <c r="AJ32" s="281">
        <v>107900</v>
      </c>
      <c r="AK32" s="263">
        <v>0.10929999999999999</v>
      </c>
      <c r="AL32" s="263">
        <v>9.8500000000000004E-2</v>
      </c>
      <c r="AM32" s="279">
        <v>0.12130000000000001</v>
      </c>
      <c r="AN32" s="281">
        <v>211600</v>
      </c>
      <c r="AO32" s="263">
        <v>0.21440000000000001</v>
      </c>
      <c r="AP32" s="263">
        <v>0.19950000000000001</v>
      </c>
      <c r="AQ32" s="279">
        <v>0.2301</v>
      </c>
      <c r="AR32" s="151"/>
      <c r="AS32" s="244">
        <v>1.72E-2</v>
      </c>
      <c r="AT32" s="303" t="s">
        <v>942</v>
      </c>
      <c r="AU32" s="244">
        <v>-2.7000000000000001E-3</v>
      </c>
      <c r="AV32" s="206" t="s">
        <v>942</v>
      </c>
      <c r="AW32" s="306">
        <v>-1.4500000000000001E-2</v>
      </c>
      <c r="AX32" s="206" t="s">
        <v>942</v>
      </c>
      <c r="AZ32" s="272">
        <v>2.9999999999999997E-4</v>
      </c>
      <c r="BA32" s="303" t="s">
        <v>942</v>
      </c>
      <c r="BB32" s="246">
        <v>2.9999999999999997E-4</v>
      </c>
      <c r="BC32" s="206" t="s">
        <v>942</v>
      </c>
      <c r="BD32" s="297">
        <v>-5.0000000000000001E-4</v>
      </c>
      <c r="BE32" s="206" t="s">
        <v>942</v>
      </c>
      <c r="BF32" s="181"/>
    </row>
    <row r="33" spans="1:58" x14ac:dyDescent="0.25">
      <c r="A33" s="52" t="s">
        <v>869</v>
      </c>
      <c r="B33" s="348" t="s">
        <v>630</v>
      </c>
      <c r="C33" s="125">
        <v>4059</v>
      </c>
      <c r="D33" s="114">
        <v>397500</v>
      </c>
      <c r="E33" s="120">
        <v>0.62039999999999995</v>
      </c>
      <c r="F33" s="120">
        <v>0.59760000000000002</v>
      </c>
      <c r="G33" s="120">
        <v>0.64270000000000005</v>
      </c>
      <c r="H33" s="114">
        <v>86100</v>
      </c>
      <c r="I33" s="120">
        <v>0.1343</v>
      </c>
      <c r="J33" s="120">
        <v>0.1193</v>
      </c>
      <c r="K33" s="120">
        <v>0.15090000000000001</v>
      </c>
      <c r="L33" s="114">
        <v>157200</v>
      </c>
      <c r="M33" s="120">
        <v>0.24529999999999999</v>
      </c>
      <c r="N33" s="120">
        <v>0.22589999999999999</v>
      </c>
      <c r="O33" s="121">
        <v>0.26569999999999999</v>
      </c>
      <c r="P33" s="339"/>
      <c r="Q33" s="125">
        <v>3944</v>
      </c>
      <c r="R33" s="114">
        <v>413100</v>
      </c>
      <c r="S33" s="120">
        <v>0.63970000000000005</v>
      </c>
      <c r="T33" s="120">
        <v>0.61880000000000002</v>
      </c>
      <c r="U33" s="120">
        <v>0.66010000000000002</v>
      </c>
      <c r="V33" s="114">
        <v>79000</v>
      </c>
      <c r="W33" s="120">
        <v>0.12230000000000001</v>
      </c>
      <c r="X33" s="120">
        <v>0.1094</v>
      </c>
      <c r="Y33" s="120">
        <v>0.1366</v>
      </c>
      <c r="Z33" s="114">
        <v>153700</v>
      </c>
      <c r="AA33" s="120">
        <v>0.23799999999999999</v>
      </c>
      <c r="AB33" s="120">
        <v>0.22009999999999999</v>
      </c>
      <c r="AC33" s="121">
        <v>0.25679999999999997</v>
      </c>
      <c r="AD33" s="335"/>
      <c r="AE33" s="123">
        <v>3959</v>
      </c>
      <c r="AF33" s="123">
        <v>428800</v>
      </c>
      <c r="AG33" s="263">
        <v>0.66610000000000003</v>
      </c>
      <c r="AH33" s="263">
        <v>0.64529999999999998</v>
      </c>
      <c r="AI33" s="279">
        <v>0.68620000000000003</v>
      </c>
      <c r="AJ33" s="281">
        <v>79800</v>
      </c>
      <c r="AK33" s="263">
        <v>0.124</v>
      </c>
      <c r="AL33" s="263">
        <v>0.1103</v>
      </c>
      <c r="AM33" s="279">
        <v>0.1391</v>
      </c>
      <c r="AN33" s="281">
        <v>135100</v>
      </c>
      <c r="AO33" s="263">
        <v>0.2099</v>
      </c>
      <c r="AP33" s="263">
        <v>0.19359999999999999</v>
      </c>
      <c r="AQ33" s="279">
        <v>0.2271</v>
      </c>
      <c r="AR33" s="151"/>
      <c r="AS33" s="244">
        <v>4.5699999999999998E-2</v>
      </c>
      <c r="AT33" s="303" t="s">
        <v>938</v>
      </c>
      <c r="AU33" s="244">
        <v>-1.03E-2</v>
      </c>
      <c r="AV33" s="206" t="s">
        <v>942</v>
      </c>
      <c r="AW33" s="306">
        <v>-3.5400000000000001E-2</v>
      </c>
      <c r="AX33" s="206" t="s">
        <v>936</v>
      </c>
      <c r="AZ33" s="272">
        <v>2.64E-2</v>
      </c>
      <c r="BA33" s="303" t="s">
        <v>942</v>
      </c>
      <c r="BB33" s="246">
        <v>1.6999999999999999E-3</v>
      </c>
      <c r="BC33" s="206" t="s">
        <v>942</v>
      </c>
      <c r="BD33" s="297">
        <v>-2.81E-2</v>
      </c>
      <c r="BE33" s="206" t="s">
        <v>936</v>
      </c>
      <c r="BF33" s="181"/>
    </row>
    <row r="34" spans="1:58" x14ac:dyDescent="0.25">
      <c r="A34" s="52" t="s">
        <v>868</v>
      </c>
      <c r="B34" s="348" t="s">
        <v>867</v>
      </c>
      <c r="C34" s="125">
        <v>954</v>
      </c>
      <c r="D34" s="114">
        <v>256500</v>
      </c>
      <c r="E34" s="120">
        <v>0.59499999999999997</v>
      </c>
      <c r="F34" s="120">
        <v>0.55079999999999996</v>
      </c>
      <c r="G34" s="120">
        <v>0.63780000000000003</v>
      </c>
      <c r="H34" s="114">
        <v>53800</v>
      </c>
      <c r="I34" s="120">
        <v>0.12479999999999999</v>
      </c>
      <c r="J34" s="120">
        <v>0.10059999999999999</v>
      </c>
      <c r="K34" s="120">
        <v>0.1537</v>
      </c>
      <c r="L34" s="114">
        <v>120800</v>
      </c>
      <c r="M34" s="120">
        <v>0.2802</v>
      </c>
      <c r="N34" s="120">
        <v>0.2422</v>
      </c>
      <c r="O34" s="121">
        <v>0.3216</v>
      </c>
      <c r="P34" s="339"/>
      <c r="Q34" s="125">
        <v>1018</v>
      </c>
      <c r="R34" s="114">
        <v>273000</v>
      </c>
      <c r="S34" s="120">
        <v>0.63049999999999995</v>
      </c>
      <c r="T34" s="120">
        <v>0.59079999999999999</v>
      </c>
      <c r="U34" s="120">
        <v>0.66839999999999999</v>
      </c>
      <c r="V34" s="114">
        <v>50500</v>
      </c>
      <c r="W34" s="120">
        <v>0.1167</v>
      </c>
      <c r="X34" s="120">
        <v>9.4299999999999995E-2</v>
      </c>
      <c r="Y34" s="120">
        <v>0.14369999999999999</v>
      </c>
      <c r="Z34" s="114">
        <v>109500</v>
      </c>
      <c r="AA34" s="120">
        <v>0.25280000000000002</v>
      </c>
      <c r="AB34" s="120">
        <v>0.21959999999999999</v>
      </c>
      <c r="AC34" s="121">
        <v>0.28920000000000001</v>
      </c>
      <c r="AD34" s="335"/>
      <c r="AE34" s="123">
        <v>481</v>
      </c>
      <c r="AF34" s="123">
        <v>253700</v>
      </c>
      <c r="AG34" s="263">
        <v>0.58499999999999996</v>
      </c>
      <c r="AH34" s="263">
        <v>0.52600000000000002</v>
      </c>
      <c r="AI34" s="279">
        <v>0.64170000000000005</v>
      </c>
      <c r="AJ34" s="281">
        <v>50400</v>
      </c>
      <c r="AK34" s="263">
        <v>0.1162</v>
      </c>
      <c r="AL34" s="263">
        <v>7.7899999999999997E-2</v>
      </c>
      <c r="AM34" s="279">
        <v>0.1699</v>
      </c>
      <c r="AN34" s="281">
        <v>129600</v>
      </c>
      <c r="AO34" s="263">
        <v>0.29880000000000001</v>
      </c>
      <c r="AP34" s="263">
        <v>0.25040000000000001</v>
      </c>
      <c r="AQ34" s="279">
        <v>0.35210000000000002</v>
      </c>
      <c r="AR34" s="151"/>
      <c r="AS34" s="244">
        <v>-1.01E-2</v>
      </c>
      <c r="AT34" s="303" t="s">
        <v>942</v>
      </c>
      <c r="AU34" s="244">
        <v>-8.6E-3</v>
      </c>
      <c r="AV34" s="206" t="s">
        <v>942</v>
      </c>
      <c r="AW34" s="306">
        <v>1.8599999999999998E-2</v>
      </c>
      <c r="AX34" s="206" t="s">
        <v>942</v>
      </c>
      <c r="AZ34" s="272">
        <v>-4.5499999999999999E-2</v>
      </c>
      <c r="BA34" s="303" t="s">
        <v>942</v>
      </c>
      <c r="BB34" s="246">
        <v>-5.0000000000000001E-4</v>
      </c>
      <c r="BC34" s="206" t="s">
        <v>942</v>
      </c>
      <c r="BD34" s="297">
        <v>4.5999999999999999E-2</v>
      </c>
      <c r="BE34" s="206" t="s">
        <v>942</v>
      </c>
      <c r="BF34" s="181"/>
    </row>
    <row r="35" spans="1:58" x14ac:dyDescent="0.25">
      <c r="A35" s="52" t="s">
        <v>866</v>
      </c>
      <c r="B35" s="348" t="s">
        <v>117</v>
      </c>
      <c r="C35" s="125">
        <v>8051</v>
      </c>
      <c r="D35" s="114">
        <v>874700</v>
      </c>
      <c r="E35" s="120">
        <v>0.60419999999999996</v>
      </c>
      <c r="F35" s="120">
        <v>0.58850000000000002</v>
      </c>
      <c r="G35" s="120">
        <v>0.61980000000000002</v>
      </c>
      <c r="H35" s="114">
        <v>189100</v>
      </c>
      <c r="I35" s="120">
        <v>0.13059999999999999</v>
      </c>
      <c r="J35" s="120">
        <v>0.1205</v>
      </c>
      <c r="K35" s="120">
        <v>0.14149999999999999</v>
      </c>
      <c r="L35" s="114">
        <v>383800</v>
      </c>
      <c r="M35" s="120">
        <v>0.2651</v>
      </c>
      <c r="N35" s="120">
        <v>0.25140000000000001</v>
      </c>
      <c r="O35" s="121">
        <v>0.27929999999999999</v>
      </c>
      <c r="P35" s="339"/>
      <c r="Q35" s="125">
        <v>7856</v>
      </c>
      <c r="R35" s="114">
        <v>880500</v>
      </c>
      <c r="S35" s="120">
        <v>0.60399999999999998</v>
      </c>
      <c r="T35" s="120">
        <v>0.58919999999999995</v>
      </c>
      <c r="U35" s="120">
        <v>0.61850000000000005</v>
      </c>
      <c r="V35" s="114">
        <v>185700</v>
      </c>
      <c r="W35" s="120">
        <v>0.12740000000000001</v>
      </c>
      <c r="X35" s="120">
        <v>0.1176</v>
      </c>
      <c r="Y35" s="120">
        <v>0.13780000000000001</v>
      </c>
      <c r="Z35" s="114">
        <v>391600</v>
      </c>
      <c r="AA35" s="120">
        <v>0.26869999999999999</v>
      </c>
      <c r="AB35" s="120">
        <v>0.25559999999999999</v>
      </c>
      <c r="AC35" s="121">
        <v>0.28210000000000002</v>
      </c>
      <c r="AD35" s="335"/>
      <c r="AE35" s="123">
        <v>6995</v>
      </c>
      <c r="AF35" s="123">
        <v>895400</v>
      </c>
      <c r="AG35" s="263">
        <v>0.60860000000000003</v>
      </c>
      <c r="AH35" s="263">
        <v>0.59319999999999995</v>
      </c>
      <c r="AI35" s="279">
        <v>0.62380000000000002</v>
      </c>
      <c r="AJ35" s="281">
        <v>193000</v>
      </c>
      <c r="AK35" s="263">
        <v>0.13120000000000001</v>
      </c>
      <c r="AL35" s="263">
        <v>0.1208</v>
      </c>
      <c r="AM35" s="279">
        <v>0.14230000000000001</v>
      </c>
      <c r="AN35" s="281">
        <v>382900</v>
      </c>
      <c r="AO35" s="263">
        <v>0.26019999999999999</v>
      </c>
      <c r="AP35" s="263">
        <v>0.24690000000000001</v>
      </c>
      <c r="AQ35" s="279">
        <v>0.27400000000000002</v>
      </c>
      <c r="AR35" s="151"/>
      <c r="AS35" s="244">
        <v>4.3E-3</v>
      </c>
      <c r="AT35" s="303" t="s">
        <v>942</v>
      </c>
      <c r="AU35" s="244">
        <v>5.0000000000000001E-4</v>
      </c>
      <c r="AV35" s="206" t="s">
        <v>942</v>
      </c>
      <c r="AW35" s="306">
        <v>-4.8999999999999998E-3</v>
      </c>
      <c r="AX35" s="206" t="s">
        <v>942</v>
      </c>
      <c r="AZ35" s="272">
        <v>4.5999999999999999E-3</v>
      </c>
      <c r="BA35" s="303" t="s">
        <v>942</v>
      </c>
      <c r="BB35" s="246">
        <v>3.8E-3</v>
      </c>
      <c r="BC35" s="206" t="s">
        <v>942</v>
      </c>
      <c r="BD35" s="297">
        <v>-8.3999999999999995E-3</v>
      </c>
      <c r="BE35" s="206" t="s">
        <v>942</v>
      </c>
      <c r="BF35" s="181"/>
    </row>
    <row r="36" spans="1:58" x14ac:dyDescent="0.25">
      <c r="A36" s="52" t="s">
        <v>865</v>
      </c>
      <c r="B36" s="348" t="s">
        <v>632</v>
      </c>
      <c r="C36" s="125">
        <v>3014</v>
      </c>
      <c r="D36" s="114">
        <v>328500</v>
      </c>
      <c r="E36" s="120">
        <v>0.64759999999999995</v>
      </c>
      <c r="F36" s="120">
        <v>0.62390000000000001</v>
      </c>
      <c r="G36" s="120">
        <v>0.67069999999999996</v>
      </c>
      <c r="H36" s="114">
        <v>62800</v>
      </c>
      <c r="I36" s="120">
        <v>0.1239</v>
      </c>
      <c r="J36" s="120">
        <v>0.10920000000000001</v>
      </c>
      <c r="K36" s="120">
        <v>0.14019999999999999</v>
      </c>
      <c r="L36" s="114">
        <v>115900</v>
      </c>
      <c r="M36" s="120">
        <v>0.22850000000000001</v>
      </c>
      <c r="N36" s="120">
        <v>0.20880000000000001</v>
      </c>
      <c r="O36" s="121">
        <v>0.2495</v>
      </c>
      <c r="P36" s="339"/>
      <c r="Q36" s="125">
        <v>2990</v>
      </c>
      <c r="R36" s="114">
        <v>327000</v>
      </c>
      <c r="S36" s="120">
        <v>0.63929999999999998</v>
      </c>
      <c r="T36" s="120">
        <v>0.6169</v>
      </c>
      <c r="U36" s="120">
        <v>0.66110000000000002</v>
      </c>
      <c r="V36" s="114">
        <v>68900</v>
      </c>
      <c r="W36" s="120">
        <v>0.1346</v>
      </c>
      <c r="X36" s="120">
        <v>0.1198</v>
      </c>
      <c r="Y36" s="120">
        <v>0.151</v>
      </c>
      <c r="Z36" s="114">
        <v>115600</v>
      </c>
      <c r="AA36" s="120">
        <v>0.2261</v>
      </c>
      <c r="AB36" s="120">
        <v>0.20749999999999999</v>
      </c>
      <c r="AC36" s="121">
        <v>0.24579999999999999</v>
      </c>
      <c r="AD36" s="335"/>
      <c r="AE36" s="123">
        <v>3029</v>
      </c>
      <c r="AF36" s="123">
        <v>342100</v>
      </c>
      <c r="AG36" s="263">
        <v>0.66379999999999995</v>
      </c>
      <c r="AH36" s="263">
        <v>0.64229999999999998</v>
      </c>
      <c r="AI36" s="279">
        <v>0.68459999999999999</v>
      </c>
      <c r="AJ36" s="281">
        <v>59200</v>
      </c>
      <c r="AK36" s="263">
        <v>0.1149</v>
      </c>
      <c r="AL36" s="263">
        <v>0.10199999999999999</v>
      </c>
      <c r="AM36" s="279">
        <v>0.1293</v>
      </c>
      <c r="AN36" s="281">
        <v>114100</v>
      </c>
      <c r="AO36" s="263">
        <v>0.2213</v>
      </c>
      <c r="AP36" s="263">
        <v>0.20330000000000001</v>
      </c>
      <c r="AQ36" s="279">
        <v>0.2404</v>
      </c>
      <c r="AR36" s="151"/>
      <c r="AS36" s="244">
        <v>1.6199999999999999E-2</v>
      </c>
      <c r="AT36" s="303" t="s">
        <v>942</v>
      </c>
      <c r="AU36" s="244">
        <v>-8.9999999999999993E-3</v>
      </c>
      <c r="AV36" s="206" t="s">
        <v>942</v>
      </c>
      <c r="AW36" s="306">
        <v>-7.1999999999999998E-3</v>
      </c>
      <c r="AX36" s="206" t="s">
        <v>942</v>
      </c>
      <c r="AZ36" s="272">
        <v>2.4500000000000001E-2</v>
      </c>
      <c r="BA36" s="303" t="s">
        <v>942</v>
      </c>
      <c r="BB36" s="246">
        <v>-1.9699999999999999E-2</v>
      </c>
      <c r="BC36" s="206" t="s">
        <v>942</v>
      </c>
      <c r="BD36" s="297">
        <v>-4.7999999999999996E-3</v>
      </c>
      <c r="BE36" s="206" t="s">
        <v>942</v>
      </c>
      <c r="BF36" s="181"/>
    </row>
    <row r="37" spans="1:58" x14ac:dyDescent="0.25">
      <c r="A37" s="52" t="s">
        <v>864</v>
      </c>
      <c r="B37" s="348" t="s">
        <v>863</v>
      </c>
      <c r="C37" s="125">
        <v>11047</v>
      </c>
      <c r="D37" s="114">
        <v>1305600</v>
      </c>
      <c r="E37" s="120">
        <v>0.59350000000000003</v>
      </c>
      <c r="F37" s="120">
        <v>0.58050000000000002</v>
      </c>
      <c r="G37" s="120">
        <v>0.60640000000000005</v>
      </c>
      <c r="H37" s="114">
        <v>266800</v>
      </c>
      <c r="I37" s="120">
        <v>0.12130000000000001</v>
      </c>
      <c r="J37" s="120">
        <v>0.1132</v>
      </c>
      <c r="K37" s="120">
        <v>0.12989999999999999</v>
      </c>
      <c r="L37" s="114">
        <v>627300</v>
      </c>
      <c r="M37" s="120">
        <v>0.28520000000000001</v>
      </c>
      <c r="N37" s="120">
        <v>0.27339999999999998</v>
      </c>
      <c r="O37" s="121">
        <v>0.29720000000000002</v>
      </c>
      <c r="P37" s="339"/>
      <c r="Q37" s="125">
        <v>10836</v>
      </c>
      <c r="R37" s="114">
        <v>1360400</v>
      </c>
      <c r="S37" s="120">
        <v>0.61350000000000005</v>
      </c>
      <c r="T37" s="120">
        <v>0.60119999999999996</v>
      </c>
      <c r="U37" s="120">
        <v>0.62560000000000004</v>
      </c>
      <c r="V37" s="114">
        <v>241700</v>
      </c>
      <c r="W37" s="120">
        <v>0.109</v>
      </c>
      <c r="X37" s="120">
        <v>0.1018</v>
      </c>
      <c r="Y37" s="120">
        <v>0.1166</v>
      </c>
      <c r="Z37" s="114">
        <v>615500</v>
      </c>
      <c r="AA37" s="120">
        <v>0.27760000000000001</v>
      </c>
      <c r="AB37" s="120">
        <v>0.26650000000000001</v>
      </c>
      <c r="AC37" s="121">
        <v>0.28889999999999999</v>
      </c>
      <c r="AD37" s="335"/>
      <c r="AE37" s="123">
        <v>10950</v>
      </c>
      <c r="AF37" s="123">
        <v>1348900</v>
      </c>
      <c r="AG37" s="263">
        <v>0.60570000000000002</v>
      </c>
      <c r="AH37" s="263">
        <v>0.59370000000000001</v>
      </c>
      <c r="AI37" s="279">
        <v>0.61750000000000005</v>
      </c>
      <c r="AJ37" s="281">
        <v>281500</v>
      </c>
      <c r="AK37" s="263">
        <v>0.12640000000000001</v>
      </c>
      <c r="AL37" s="263">
        <v>0.11849999999999999</v>
      </c>
      <c r="AM37" s="279">
        <v>0.13469999999999999</v>
      </c>
      <c r="AN37" s="281">
        <v>596800</v>
      </c>
      <c r="AO37" s="263">
        <v>0.26790000000000003</v>
      </c>
      <c r="AP37" s="263">
        <v>0.25729999999999997</v>
      </c>
      <c r="AQ37" s="279">
        <v>0.27879999999999999</v>
      </c>
      <c r="AR37" s="151"/>
      <c r="AS37" s="244">
        <v>1.21E-2</v>
      </c>
      <c r="AT37" s="303" t="s">
        <v>942</v>
      </c>
      <c r="AU37" s="244">
        <v>5.1000000000000004E-3</v>
      </c>
      <c r="AV37" s="206" t="s">
        <v>942</v>
      </c>
      <c r="AW37" s="306">
        <v>-1.72E-2</v>
      </c>
      <c r="AX37" s="206" t="s">
        <v>936</v>
      </c>
      <c r="AZ37" s="272">
        <v>-7.7999999999999996E-3</v>
      </c>
      <c r="BA37" s="303" t="s">
        <v>942</v>
      </c>
      <c r="BB37" s="246">
        <v>1.7399999999999999E-2</v>
      </c>
      <c r="BC37" s="206" t="s">
        <v>938</v>
      </c>
      <c r="BD37" s="297">
        <v>-9.5999999999999992E-3</v>
      </c>
      <c r="BE37" s="206" t="s">
        <v>942</v>
      </c>
      <c r="BF37" s="181"/>
    </row>
    <row r="38" spans="1:58" x14ac:dyDescent="0.25">
      <c r="A38" s="52" t="s">
        <v>862</v>
      </c>
      <c r="B38" s="348" t="s">
        <v>861</v>
      </c>
      <c r="C38" s="125">
        <v>8039</v>
      </c>
      <c r="D38" s="114">
        <v>1003000</v>
      </c>
      <c r="E38" s="120">
        <v>0.62739999999999996</v>
      </c>
      <c r="F38" s="120">
        <v>0.61180000000000001</v>
      </c>
      <c r="G38" s="120">
        <v>0.64280000000000004</v>
      </c>
      <c r="H38" s="114">
        <v>190300</v>
      </c>
      <c r="I38" s="120">
        <v>0.11899999999999999</v>
      </c>
      <c r="J38" s="120">
        <v>0.10979999999999999</v>
      </c>
      <c r="K38" s="120">
        <v>0.12889999999999999</v>
      </c>
      <c r="L38" s="114">
        <v>405300</v>
      </c>
      <c r="M38" s="120">
        <v>0.2535</v>
      </c>
      <c r="N38" s="120">
        <v>0.23949999999999999</v>
      </c>
      <c r="O38" s="121">
        <v>0.2681</v>
      </c>
      <c r="P38" s="339"/>
      <c r="Q38" s="125">
        <v>7914</v>
      </c>
      <c r="R38" s="114">
        <v>1035600</v>
      </c>
      <c r="S38" s="120">
        <v>0.64259999999999995</v>
      </c>
      <c r="T38" s="120">
        <v>0.62870000000000004</v>
      </c>
      <c r="U38" s="120">
        <v>0.65620000000000001</v>
      </c>
      <c r="V38" s="114">
        <v>203600</v>
      </c>
      <c r="W38" s="120">
        <v>0.1263</v>
      </c>
      <c r="X38" s="120">
        <v>0.11700000000000001</v>
      </c>
      <c r="Y38" s="120">
        <v>0.13619999999999999</v>
      </c>
      <c r="Z38" s="114">
        <v>372500</v>
      </c>
      <c r="AA38" s="120">
        <v>0.2311</v>
      </c>
      <c r="AB38" s="120">
        <v>0.2195</v>
      </c>
      <c r="AC38" s="121">
        <v>0.2432</v>
      </c>
      <c r="AD38" s="335"/>
      <c r="AE38" s="123">
        <v>6992</v>
      </c>
      <c r="AF38" s="123">
        <v>1068900</v>
      </c>
      <c r="AG38" s="263">
        <v>0.6603</v>
      </c>
      <c r="AH38" s="263">
        <v>0.64549999999999996</v>
      </c>
      <c r="AI38" s="279">
        <v>0.67469999999999997</v>
      </c>
      <c r="AJ38" s="281">
        <v>191400</v>
      </c>
      <c r="AK38" s="263">
        <v>0.1182</v>
      </c>
      <c r="AL38" s="263">
        <v>0.1089</v>
      </c>
      <c r="AM38" s="279">
        <v>0.12820000000000001</v>
      </c>
      <c r="AN38" s="281">
        <v>358600</v>
      </c>
      <c r="AO38" s="263">
        <v>0.2215</v>
      </c>
      <c r="AP38" s="263">
        <v>0.20899999999999999</v>
      </c>
      <c r="AQ38" s="279">
        <v>0.2346</v>
      </c>
      <c r="AR38" s="151"/>
      <c r="AS38" s="244">
        <v>3.2800000000000003E-2</v>
      </c>
      <c r="AT38" s="303" t="s">
        <v>938</v>
      </c>
      <c r="AU38" s="244">
        <v>-8.0000000000000004E-4</v>
      </c>
      <c r="AV38" s="206" t="s">
        <v>942</v>
      </c>
      <c r="AW38" s="306">
        <v>-3.2000000000000001E-2</v>
      </c>
      <c r="AX38" s="206" t="s">
        <v>936</v>
      </c>
      <c r="AZ38" s="272">
        <v>1.77E-2</v>
      </c>
      <c r="BA38" s="303" t="s">
        <v>942</v>
      </c>
      <c r="BB38" s="246">
        <v>-8.0999999999999996E-3</v>
      </c>
      <c r="BC38" s="206" t="s">
        <v>942</v>
      </c>
      <c r="BD38" s="297">
        <v>-9.5999999999999992E-3</v>
      </c>
      <c r="BE38" s="206" t="s">
        <v>942</v>
      </c>
      <c r="BF38" s="181"/>
    </row>
    <row r="39" spans="1:58" x14ac:dyDescent="0.25">
      <c r="A39" s="52" t="s">
        <v>860</v>
      </c>
      <c r="B39" s="348" t="s">
        <v>859</v>
      </c>
      <c r="C39" s="125">
        <v>3476</v>
      </c>
      <c r="D39" s="114">
        <v>395500</v>
      </c>
      <c r="E39" s="120">
        <v>0.62470000000000003</v>
      </c>
      <c r="F39" s="120">
        <v>0.60240000000000005</v>
      </c>
      <c r="G39" s="120">
        <v>0.64639999999999997</v>
      </c>
      <c r="H39" s="114">
        <v>76300</v>
      </c>
      <c r="I39" s="120">
        <v>0.1205</v>
      </c>
      <c r="J39" s="120">
        <v>0.1071</v>
      </c>
      <c r="K39" s="120">
        <v>0.1353</v>
      </c>
      <c r="L39" s="114">
        <v>161400</v>
      </c>
      <c r="M39" s="120">
        <v>0.25490000000000002</v>
      </c>
      <c r="N39" s="120">
        <v>0.23569999999999999</v>
      </c>
      <c r="O39" s="121">
        <v>0.27510000000000001</v>
      </c>
      <c r="P39" s="339"/>
      <c r="Q39" s="125">
        <v>3440</v>
      </c>
      <c r="R39" s="114">
        <v>401600</v>
      </c>
      <c r="S39" s="120">
        <v>0.62970000000000004</v>
      </c>
      <c r="T39" s="120">
        <v>0.60819999999999996</v>
      </c>
      <c r="U39" s="120">
        <v>0.65069999999999995</v>
      </c>
      <c r="V39" s="114">
        <v>78300</v>
      </c>
      <c r="W39" s="120">
        <v>0.1227</v>
      </c>
      <c r="X39" s="120">
        <v>0.1095</v>
      </c>
      <c r="Y39" s="120">
        <v>0.13730000000000001</v>
      </c>
      <c r="Z39" s="114">
        <v>157900</v>
      </c>
      <c r="AA39" s="120">
        <v>0.24759999999999999</v>
      </c>
      <c r="AB39" s="120">
        <v>0.22919999999999999</v>
      </c>
      <c r="AC39" s="121">
        <v>0.26679999999999998</v>
      </c>
      <c r="AD39" s="335"/>
      <c r="AE39" s="123">
        <v>3558</v>
      </c>
      <c r="AF39" s="123">
        <v>389400</v>
      </c>
      <c r="AG39" s="263">
        <v>0.60529999999999995</v>
      </c>
      <c r="AH39" s="263">
        <v>0.5837</v>
      </c>
      <c r="AI39" s="279">
        <v>0.62660000000000005</v>
      </c>
      <c r="AJ39" s="281">
        <v>86400</v>
      </c>
      <c r="AK39" s="263">
        <v>0.1343</v>
      </c>
      <c r="AL39" s="263">
        <v>0.1203</v>
      </c>
      <c r="AM39" s="279">
        <v>0.14960000000000001</v>
      </c>
      <c r="AN39" s="281">
        <v>167500</v>
      </c>
      <c r="AO39" s="263">
        <v>0.26040000000000002</v>
      </c>
      <c r="AP39" s="263">
        <v>0.24129999999999999</v>
      </c>
      <c r="AQ39" s="279">
        <v>0.28050000000000003</v>
      </c>
      <c r="AR39" s="151"/>
      <c r="AS39" s="244">
        <v>-1.9300000000000001E-2</v>
      </c>
      <c r="AT39" s="303" t="s">
        <v>942</v>
      </c>
      <c r="AU39" s="244">
        <v>1.38E-2</v>
      </c>
      <c r="AV39" s="206" t="s">
        <v>942</v>
      </c>
      <c r="AW39" s="306">
        <v>5.4999999999999997E-3</v>
      </c>
      <c r="AX39" s="206" t="s">
        <v>942</v>
      </c>
      <c r="AZ39" s="272">
        <v>-2.4400000000000002E-2</v>
      </c>
      <c r="BA39" s="303" t="s">
        <v>942</v>
      </c>
      <c r="BB39" s="246">
        <v>1.15E-2</v>
      </c>
      <c r="BC39" s="206" t="s">
        <v>942</v>
      </c>
      <c r="BD39" s="297">
        <v>1.2800000000000001E-2</v>
      </c>
      <c r="BE39" s="206" t="s">
        <v>942</v>
      </c>
      <c r="BF39" s="181"/>
    </row>
    <row r="40" spans="1:58" x14ac:dyDescent="0.25">
      <c r="A40" s="52" t="s">
        <v>858</v>
      </c>
      <c r="B40" s="348" t="s">
        <v>119</v>
      </c>
      <c r="C40" s="125">
        <v>4972</v>
      </c>
      <c r="D40" s="114">
        <v>604400</v>
      </c>
      <c r="E40" s="120">
        <v>0.64959999999999996</v>
      </c>
      <c r="F40" s="120">
        <v>0.63080000000000003</v>
      </c>
      <c r="G40" s="120">
        <v>0.66800000000000004</v>
      </c>
      <c r="H40" s="114">
        <v>126100</v>
      </c>
      <c r="I40" s="120">
        <v>0.13550000000000001</v>
      </c>
      <c r="J40" s="120">
        <v>0.1229</v>
      </c>
      <c r="K40" s="120">
        <v>0.1492</v>
      </c>
      <c r="L40" s="114">
        <v>199900</v>
      </c>
      <c r="M40" s="120">
        <v>0.21479999999999999</v>
      </c>
      <c r="N40" s="120">
        <v>0.19919999999999999</v>
      </c>
      <c r="O40" s="121">
        <v>0.23139999999999999</v>
      </c>
      <c r="P40" s="339"/>
      <c r="Q40" s="125">
        <v>5006</v>
      </c>
      <c r="R40" s="114">
        <v>606300</v>
      </c>
      <c r="S40" s="120">
        <v>0.64659999999999995</v>
      </c>
      <c r="T40" s="120">
        <v>0.62919999999999998</v>
      </c>
      <c r="U40" s="120">
        <v>0.66359999999999997</v>
      </c>
      <c r="V40" s="114">
        <v>114400</v>
      </c>
      <c r="W40" s="120">
        <v>0.122</v>
      </c>
      <c r="X40" s="120">
        <v>0.1113</v>
      </c>
      <c r="Y40" s="120">
        <v>0.13370000000000001</v>
      </c>
      <c r="Z40" s="114">
        <v>216900</v>
      </c>
      <c r="AA40" s="120">
        <v>0.23130000000000001</v>
      </c>
      <c r="AB40" s="120">
        <v>0.2165</v>
      </c>
      <c r="AC40" s="121">
        <v>0.24690000000000001</v>
      </c>
      <c r="AD40" s="335"/>
      <c r="AE40" s="123">
        <v>4944</v>
      </c>
      <c r="AF40" s="123">
        <v>591200</v>
      </c>
      <c r="AG40" s="263">
        <v>0.62929999999999997</v>
      </c>
      <c r="AH40" s="263">
        <v>0.61140000000000005</v>
      </c>
      <c r="AI40" s="279">
        <v>0.64680000000000004</v>
      </c>
      <c r="AJ40" s="281">
        <v>128400</v>
      </c>
      <c r="AK40" s="263">
        <v>0.1366</v>
      </c>
      <c r="AL40" s="263">
        <v>0.125</v>
      </c>
      <c r="AM40" s="279">
        <v>0.1492</v>
      </c>
      <c r="AN40" s="281">
        <v>219900</v>
      </c>
      <c r="AO40" s="263">
        <v>0.2341</v>
      </c>
      <c r="AP40" s="263">
        <v>0.21870000000000001</v>
      </c>
      <c r="AQ40" s="279">
        <v>0.25019999999999998</v>
      </c>
      <c r="AR40" s="151"/>
      <c r="AS40" s="244">
        <v>-2.0299999999999999E-2</v>
      </c>
      <c r="AT40" s="303" t="s">
        <v>942</v>
      </c>
      <c r="AU40" s="244">
        <v>1.1000000000000001E-3</v>
      </c>
      <c r="AV40" s="206" t="s">
        <v>942</v>
      </c>
      <c r="AW40" s="306">
        <v>1.9199999999999998E-2</v>
      </c>
      <c r="AX40" s="206" t="s">
        <v>942</v>
      </c>
      <c r="AZ40" s="272">
        <v>-1.7299999999999999E-2</v>
      </c>
      <c r="BA40" s="303" t="s">
        <v>942</v>
      </c>
      <c r="BB40" s="246">
        <v>1.46E-2</v>
      </c>
      <c r="BC40" s="206" t="s">
        <v>942</v>
      </c>
      <c r="BD40" s="297">
        <v>2.7000000000000001E-3</v>
      </c>
      <c r="BE40" s="206" t="s">
        <v>942</v>
      </c>
      <c r="BF40" s="181"/>
    </row>
    <row r="41" spans="1:58" x14ac:dyDescent="0.25">
      <c r="A41" s="52" t="s">
        <v>857</v>
      </c>
      <c r="B41" s="348" t="s">
        <v>856</v>
      </c>
      <c r="C41" s="125">
        <v>2033</v>
      </c>
      <c r="D41" s="114">
        <v>454400</v>
      </c>
      <c r="E41" s="120">
        <v>0.59930000000000005</v>
      </c>
      <c r="F41" s="120">
        <v>0.56810000000000005</v>
      </c>
      <c r="G41" s="120">
        <v>0.62970000000000004</v>
      </c>
      <c r="H41" s="114">
        <v>84900</v>
      </c>
      <c r="I41" s="120">
        <v>0.112</v>
      </c>
      <c r="J41" s="120">
        <v>9.5200000000000007E-2</v>
      </c>
      <c r="K41" s="120">
        <v>0.1313</v>
      </c>
      <c r="L41" s="114">
        <v>218900</v>
      </c>
      <c r="M41" s="120">
        <v>0.28870000000000001</v>
      </c>
      <c r="N41" s="120">
        <v>0.26129999999999998</v>
      </c>
      <c r="O41" s="121">
        <v>0.31780000000000003</v>
      </c>
      <c r="P41" s="339"/>
      <c r="Q41" s="125">
        <v>1977</v>
      </c>
      <c r="R41" s="114">
        <v>446100</v>
      </c>
      <c r="S41" s="120">
        <v>0.58720000000000006</v>
      </c>
      <c r="T41" s="120">
        <v>0.55710000000000004</v>
      </c>
      <c r="U41" s="120">
        <v>0.61670000000000003</v>
      </c>
      <c r="V41" s="114">
        <v>78900</v>
      </c>
      <c r="W41" s="120">
        <v>0.1038</v>
      </c>
      <c r="X41" s="120">
        <v>8.8400000000000006E-2</v>
      </c>
      <c r="Y41" s="120">
        <v>0.1215</v>
      </c>
      <c r="Z41" s="114">
        <v>234800</v>
      </c>
      <c r="AA41" s="120">
        <v>0.309</v>
      </c>
      <c r="AB41" s="120">
        <v>0.28149999999999997</v>
      </c>
      <c r="AC41" s="121">
        <v>0.33800000000000002</v>
      </c>
      <c r="AD41" s="335"/>
      <c r="AE41" s="123">
        <v>1995</v>
      </c>
      <c r="AF41" s="123">
        <v>427300</v>
      </c>
      <c r="AG41" s="263">
        <v>0.56189999999999996</v>
      </c>
      <c r="AH41" s="263">
        <v>0.53239999999999998</v>
      </c>
      <c r="AI41" s="279">
        <v>0.59099999999999997</v>
      </c>
      <c r="AJ41" s="281">
        <v>96700</v>
      </c>
      <c r="AK41" s="263">
        <v>0.12709999999999999</v>
      </c>
      <c r="AL41" s="263">
        <v>0.1099</v>
      </c>
      <c r="AM41" s="279">
        <v>0.1467</v>
      </c>
      <c r="AN41" s="281">
        <v>236500</v>
      </c>
      <c r="AO41" s="263">
        <v>0.311</v>
      </c>
      <c r="AP41" s="263">
        <v>0.28460000000000002</v>
      </c>
      <c r="AQ41" s="279">
        <v>0.33860000000000001</v>
      </c>
      <c r="AR41" s="151"/>
      <c r="AS41" s="244">
        <v>-3.7400000000000003E-2</v>
      </c>
      <c r="AT41" s="303" t="s">
        <v>942</v>
      </c>
      <c r="AU41" s="244">
        <v>1.5100000000000001E-2</v>
      </c>
      <c r="AV41" s="206" t="s">
        <v>942</v>
      </c>
      <c r="AW41" s="306">
        <v>2.2200000000000001E-2</v>
      </c>
      <c r="AX41" s="206" t="s">
        <v>942</v>
      </c>
      <c r="AZ41" s="272">
        <v>-2.53E-2</v>
      </c>
      <c r="BA41" s="303" t="s">
        <v>942</v>
      </c>
      <c r="BB41" s="246">
        <v>2.3400000000000001E-2</v>
      </c>
      <c r="BC41" s="206" t="s">
        <v>942</v>
      </c>
      <c r="BD41" s="297">
        <v>1.9E-3</v>
      </c>
      <c r="BE41" s="206" t="s">
        <v>942</v>
      </c>
      <c r="BF41" s="181"/>
    </row>
    <row r="42" spans="1:58" x14ac:dyDescent="0.25">
      <c r="A42" s="52" t="s">
        <v>855</v>
      </c>
      <c r="B42" s="348" t="s">
        <v>487</v>
      </c>
      <c r="C42" s="125">
        <v>6396</v>
      </c>
      <c r="D42" s="114">
        <v>888500</v>
      </c>
      <c r="E42" s="120">
        <v>0.61129999999999995</v>
      </c>
      <c r="F42" s="120">
        <v>0.59470000000000001</v>
      </c>
      <c r="G42" s="120">
        <v>0.62770000000000004</v>
      </c>
      <c r="H42" s="114">
        <v>186800</v>
      </c>
      <c r="I42" s="120">
        <v>0.12859999999999999</v>
      </c>
      <c r="J42" s="120">
        <v>0.1179</v>
      </c>
      <c r="K42" s="120">
        <v>0.14000000000000001</v>
      </c>
      <c r="L42" s="114">
        <v>378000</v>
      </c>
      <c r="M42" s="120">
        <v>0.2601</v>
      </c>
      <c r="N42" s="120">
        <v>0.24579999999999999</v>
      </c>
      <c r="O42" s="121">
        <v>0.27489999999999998</v>
      </c>
      <c r="P42" s="339"/>
      <c r="Q42" s="125">
        <v>6935</v>
      </c>
      <c r="R42" s="114">
        <v>918600</v>
      </c>
      <c r="S42" s="120">
        <v>0.62570000000000003</v>
      </c>
      <c r="T42" s="120">
        <v>0.6109</v>
      </c>
      <c r="U42" s="120">
        <v>0.64029999999999998</v>
      </c>
      <c r="V42" s="114">
        <v>195000</v>
      </c>
      <c r="W42" s="120">
        <v>0.13289999999999999</v>
      </c>
      <c r="X42" s="120">
        <v>0.1231</v>
      </c>
      <c r="Y42" s="120">
        <v>0.14319999999999999</v>
      </c>
      <c r="Z42" s="114">
        <v>354500</v>
      </c>
      <c r="AA42" s="120">
        <v>0.2414</v>
      </c>
      <c r="AB42" s="120">
        <v>0.22889999999999999</v>
      </c>
      <c r="AC42" s="121">
        <v>0.2545</v>
      </c>
      <c r="AD42" s="335"/>
      <c r="AE42" s="123">
        <v>6517</v>
      </c>
      <c r="AF42" s="123">
        <v>932400</v>
      </c>
      <c r="AG42" s="263">
        <v>0.6321</v>
      </c>
      <c r="AH42" s="263">
        <v>0.61650000000000005</v>
      </c>
      <c r="AI42" s="279">
        <v>0.64739999999999998</v>
      </c>
      <c r="AJ42" s="281">
        <v>186600</v>
      </c>
      <c r="AK42" s="263">
        <v>0.1265</v>
      </c>
      <c r="AL42" s="263">
        <v>0.11650000000000001</v>
      </c>
      <c r="AM42" s="279">
        <v>0.13730000000000001</v>
      </c>
      <c r="AN42" s="281">
        <v>356000</v>
      </c>
      <c r="AO42" s="263">
        <v>0.2414</v>
      </c>
      <c r="AP42" s="263">
        <v>0.2281</v>
      </c>
      <c r="AQ42" s="279">
        <v>0.25509999999999999</v>
      </c>
      <c r="AR42" s="151"/>
      <c r="AS42" s="244">
        <v>2.0799999999999999E-2</v>
      </c>
      <c r="AT42" s="303" t="s">
        <v>942</v>
      </c>
      <c r="AU42" s="244">
        <v>-2E-3</v>
      </c>
      <c r="AV42" s="206" t="s">
        <v>942</v>
      </c>
      <c r="AW42" s="306">
        <v>-1.8700000000000001E-2</v>
      </c>
      <c r="AX42" s="206" t="s">
        <v>942</v>
      </c>
      <c r="AZ42" s="272">
        <v>6.4000000000000003E-3</v>
      </c>
      <c r="BA42" s="303" t="s">
        <v>942</v>
      </c>
      <c r="BB42" s="246">
        <v>-6.3E-3</v>
      </c>
      <c r="BC42" s="206" t="s">
        <v>942</v>
      </c>
      <c r="BD42" s="297">
        <v>-1E-4</v>
      </c>
      <c r="BE42" s="206" t="s">
        <v>942</v>
      </c>
      <c r="BF42" s="181"/>
    </row>
    <row r="43" spans="1:58" x14ac:dyDescent="0.25">
      <c r="A43" s="52" t="s">
        <v>854</v>
      </c>
      <c r="B43" s="348" t="s">
        <v>401</v>
      </c>
      <c r="C43" s="125">
        <v>7051</v>
      </c>
      <c r="D43" s="114">
        <v>733000</v>
      </c>
      <c r="E43" s="120">
        <v>0.61040000000000005</v>
      </c>
      <c r="F43" s="120">
        <v>0.59389999999999998</v>
      </c>
      <c r="G43" s="120">
        <v>0.62660000000000005</v>
      </c>
      <c r="H43" s="114">
        <v>145300</v>
      </c>
      <c r="I43" s="120">
        <v>0.121</v>
      </c>
      <c r="J43" s="120">
        <v>0.1108</v>
      </c>
      <c r="K43" s="120">
        <v>0.13200000000000001</v>
      </c>
      <c r="L43" s="114">
        <v>322600</v>
      </c>
      <c r="M43" s="120">
        <v>0.26869999999999999</v>
      </c>
      <c r="N43" s="120">
        <v>0.25430000000000003</v>
      </c>
      <c r="O43" s="121">
        <v>0.28349999999999997</v>
      </c>
      <c r="P43" s="339"/>
      <c r="Q43" s="125">
        <v>6847</v>
      </c>
      <c r="R43" s="114">
        <v>736400</v>
      </c>
      <c r="S43" s="120">
        <v>0.61060000000000003</v>
      </c>
      <c r="T43" s="120">
        <v>0.59519999999999995</v>
      </c>
      <c r="U43" s="120">
        <v>0.62580000000000002</v>
      </c>
      <c r="V43" s="114">
        <v>147600</v>
      </c>
      <c r="W43" s="120">
        <v>0.12239999999999999</v>
      </c>
      <c r="X43" s="120">
        <v>0.11260000000000001</v>
      </c>
      <c r="Y43" s="120">
        <v>0.13300000000000001</v>
      </c>
      <c r="Z43" s="114">
        <v>321900</v>
      </c>
      <c r="AA43" s="120">
        <v>0.26690000000000003</v>
      </c>
      <c r="AB43" s="120">
        <v>0.25359999999999999</v>
      </c>
      <c r="AC43" s="121">
        <v>0.28070000000000001</v>
      </c>
      <c r="AD43" s="335"/>
      <c r="AE43" s="123">
        <v>7090</v>
      </c>
      <c r="AF43" s="123">
        <v>729400</v>
      </c>
      <c r="AG43" s="263">
        <v>0.60319999999999996</v>
      </c>
      <c r="AH43" s="263">
        <v>0.58789999999999998</v>
      </c>
      <c r="AI43" s="279">
        <v>0.61829999999999996</v>
      </c>
      <c r="AJ43" s="281">
        <v>151200</v>
      </c>
      <c r="AK43" s="263">
        <v>0.12509999999999999</v>
      </c>
      <c r="AL43" s="263">
        <v>0.1153</v>
      </c>
      <c r="AM43" s="279">
        <v>0.13550000000000001</v>
      </c>
      <c r="AN43" s="281">
        <v>328600</v>
      </c>
      <c r="AO43" s="263">
        <v>0.2717</v>
      </c>
      <c r="AP43" s="263">
        <v>0.25819999999999999</v>
      </c>
      <c r="AQ43" s="279">
        <v>0.28570000000000001</v>
      </c>
      <c r="AR43" s="151"/>
      <c r="AS43" s="244">
        <v>-7.1999999999999998E-3</v>
      </c>
      <c r="AT43" s="303" t="s">
        <v>942</v>
      </c>
      <c r="AU43" s="244">
        <v>4.1000000000000003E-3</v>
      </c>
      <c r="AV43" s="206" t="s">
        <v>942</v>
      </c>
      <c r="AW43" s="306">
        <v>3.0999999999999999E-3</v>
      </c>
      <c r="AX43" s="206" t="s">
        <v>942</v>
      </c>
      <c r="AZ43" s="272">
        <v>-7.4000000000000003E-3</v>
      </c>
      <c r="BA43" s="303" t="s">
        <v>942</v>
      </c>
      <c r="BB43" s="246">
        <v>2.5999999999999999E-3</v>
      </c>
      <c r="BC43" s="206" t="s">
        <v>942</v>
      </c>
      <c r="BD43" s="297">
        <v>4.7999999999999996E-3</v>
      </c>
      <c r="BE43" s="206" t="s">
        <v>942</v>
      </c>
      <c r="BF43" s="181"/>
    </row>
    <row r="44" spans="1:58" x14ac:dyDescent="0.25">
      <c r="A44" s="52" t="s">
        <v>853</v>
      </c>
      <c r="B44" s="348" t="s">
        <v>852</v>
      </c>
      <c r="C44" s="125">
        <v>4972</v>
      </c>
      <c r="D44" s="114">
        <v>517800</v>
      </c>
      <c r="E44" s="120">
        <v>0.60489999999999999</v>
      </c>
      <c r="F44" s="120">
        <v>0.58350000000000002</v>
      </c>
      <c r="G44" s="120">
        <v>0.62580000000000002</v>
      </c>
      <c r="H44" s="114">
        <v>103600</v>
      </c>
      <c r="I44" s="120">
        <v>0.121</v>
      </c>
      <c r="J44" s="120">
        <v>0.1085</v>
      </c>
      <c r="K44" s="120">
        <v>0.13469999999999999</v>
      </c>
      <c r="L44" s="114">
        <v>234700</v>
      </c>
      <c r="M44" s="120">
        <v>0.27410000000000001</v>
      </c>
      <c r="N44" s="120">
        <v>0.25519999999999998</v>
      </c>
      <c r="O44" s="121">
        <v>0.29380000000000001</v>
      </c>
      <c r="P44" s="339"/>
      <c r="Q44" s="125">
        <v>4938</v>
      </c>
      <c r="R44" s="114">
        <v>514000</v>
      </c>
      <c r="S44" s="120">
        <v>0.5927</v>
      </c>
      <c r="T44" s="120">
        <v>0.57250000000000001</v>
      </c>
      <c r="U44" s="120">
        <v>0.61250000000000004</v>
      </c>
      <c r="V44" s="114">
        <v>106600</v>
      </c>
      <c r="W44" s="120">
        <v>0.1229</v>
      </c>
      <c r="X44" s="120">
        <v>0.1109</v>
      </c>
      <c r="Y44" s="120">
        <v>0.13600000000000001</v>
      </c>
      <c r="Z44" s="114">
        <v>246700</v>
      </c>
      <c r="AA44" s="120">
        <v>0.28439999999999999</v>
      </c>
      <c r="AB44" s="120">
        <v>0.26629999999999998</v>
      </c>
      <c r="AC44" s="121">
        <v>0.30330000000000001</v>
      </c>
      <c r="AD44" s="335"/>
      <c r="AE44" s="123">
        <v>4447</v>
      </c>
      <c r="AF44" s="123">
        <v>535600</v>
      </c>
      <c r="AG44" s="263">
        <v>0.61009999999999998</v>
      </c>
      <c r="AH44" s="263">
        <v>0.58679999999999999</v>
      </c>
      <c r="AI44" s="279">
        <v>0.63290000000000002</v>
      </c>
      <c r="AJ44" s="281">
        <v>113900</v>
      </c>
      <c r="AK44" s="263">
        <v>0.12970000000000001</v>
      </c>
      <c r="AL44" s="263">
        <v>0.1148</v>
      </c>
      <c r="AM44" s="279">
        <v>0.1462</v>
      </c>
      <c r="AN44" s="281">
        <v>228500</v>
      </c>
      <c r="AO44" s="263">
        <v>0.26019999999999999</v>
      </c>
      <c r="AP44" s="263">
        <v>0.24049999999999999</v>
      </c>
      <c r="AQ44" s="279">
        <v>0.28089999999999998</v>
      </c>
      <c r="AR44" s="151"/>
      <c r="AS44" s="244">
        <v>5.1999999999999998E-3</v>
      </c>
      <c r="AT44" s="303" t="s">
        <v>942</v>
      </c>
      <c r="AU44" s="244">
        <v>8.6999999999999994E-3</v>
      </c>
      <c r="AV44" s="206" t="s">
        <v>942</v>
      </c>
      <c r="AW44" s="306">
        <v>-1.3899999999999999E-2</v>
      </c>
      <c r="AX44" s="206" t="s">
        <v>942</v>
      </c>
      <c r="AZ44" s="272">
        <v>1.7399999999999999E-2</v>
      </c>
      <c r="BA44" s="303" t="s">
        <v>942</v>
      </c>
      <c r="BB44" s="246">
        <v>6.7999999999999996E-3</v>
      </c>
      <c r="BC44" s="206" t="s">
        <v>942</v>
      </c>
      <c r="BD44" s="297">
        <v>-2.4199999999999999E-2</v>
      </c>
      <c r="BE44" s="206" t="s">
        <v>942</v>
      </c>
      <c r="BF44" s="181"/>
    </row>
    <row r="45" spans="1:58" x14ac:dyDescent="0.25">
      <c r="A45" s="52" t="s">
        <v>851</v>
      </c>
      <c r="B45" s="348" t="s">
        <v>223</v>
      </c>
      <c r="C45" s="125">
        <v>3482</v>
      </c>
      <c r="D45" s="114">
        <v>368800</v>
      </c>
      <c r="E45" s="120">
        <v>0.60299999999999998</v>
      </c>
      <c r="F45" s="120">
        <v>0.5806</v>
      </c>
      <c r="G45" s="120">
        <v>0.625</v>
      </c>
      <c r="H45" s="114">
        <v>77300</v>
      </c>
      <c r="I45" s="120">
        <v>0.12640000000000001</v>
      </c>
      <c r="J45" s="120">
        <v>0.1125</v>
      </c>
      <c r="K45" s="120">
        <v>0.14169999999999999</v>
      </c>
      <c r="L45" s="114">
        <v>165500</v>
      </c>
      <c r="M45" s="120">
        <v>0.27060000000000001</v>
      </c>
      <c r="N45" s="120">
        <v>0.25119999999999998</v>
      </c>
      <c r="O45" s="121">
        <v>0.29089999999999999</v>
      </c>
      <c r="P45" s="339"/>
      <c r="Q45" s="125">
        <v>3470</v>
      </c>
      <c r="R45" s="114">
        <v>354600</v>
      </c>
      <c r="S45" s="120">
        <v>0.57520000000000004</v>
      </c>
      <c r="T45" s="120">
        <v>0.55300000000000005</v>
      </c>
      <c r="U45" s="120">
        <v>0.59709999999999996</v>
      </c>
      <c r="V45" s="114">
        <v>82400</v>
      </c>
      <c r="W45" s="120">
        <v>0.13370000000000001</v>
      </c>
      <c r="X45" s="120">
        <v>0.11899999999999999</v>
      </c>
      <c r="Y45" s="120">
        <v>0.14990000000000001</v>
      </c>
      <c r="Z45" s="114">
        <v>179500</v>
      </c>
      <c r="AA45" s="120">
        <v>0.29110000000000003</v>
      </c>
      <c r="AB45" s="120">
        <v>0.27179999999999999</v>
      </c>
      <c r="AC45" s="121">
        <v>0.31109999999999999</v>
      </c>
      <c r="AD45" s="335"/>
      <c r="AE45" s="123">
        <v>3517</v>
      </c>
      <c r="AF45" s="123">
        <v>358300</v>
      </c>
      <c r="AG45" s="263">
        <v>0.57550000000000001</v>
      </c>
      <c r="AH45" s="263">
        <v>0.55410000000000004</v>
      </c>
      <c r="AI45" s="279">
        <v>0.59670000000000001</v>
      </c>
      <c r="AJ45" s="281">
        <v>74700</v>
      </c>
      <c r="AK45" s="263">
        <v>0.12</v>
      </c>
      <c r="AL45" s="263">
        <v>0.1067</v>
      </c>
      <c r="AM45" s="279">
        <v>0.1346</v>
      </c>
      <c r="AN45" s="281">
        <v>189600</v>
      </c>
      <c r="AO45" s="263">
        <v>0.30449999999999999</v>
      </c>
      <c r="AP45" s="263">
        <v>0.28520000000000001</v>
      </c>
      <c r="AQ45" s="279">
        <v>0.32450000000000001</v>
      </c>
      <c r="AR45" s="151"/>
      <c r="AS45" s="244">
        <v>-2.75E-2</v>
      </c>
      <c r="AT45" s="303" t="s">
        <v>942</v>
      </c>
      <c r="AU45" s="244">
        <v>-6.4000000000000003E-3</v>
      </c>
      <c r="AV45" s="206" t="s">
        <v>942</v>
      </c>
      <c r="AW45" s="306">
        <v>3.39E-2</v>
      </c>
      <c r="AX45" s="206" t="s">
        <v>938</v>
      </c>
      <c r="AZ45" s="272">
        <v>2.9999999999999997E-4</v>
      </c>
      <c r="BA45" s="303" t="s">
        <v>942</v>
      </c>
      <c r="BB45" s="246">
        <v>-1.37E-2</v>
      </c>
      <c r="BC45" s="206" t="s">
        <v>942</v>
      </c>
      <c r="BD45" s="297">
        <v>1.34E-2</v>
      </c>
      <c r="BE45" s="206" t="s">
        <v>942</v>
      </c>
      <c r="BF45" s="181"/>
    </row>
    <row r="46" spans="1:58" x14ac:dyDescent="0.25">
      <c r="A46" s="52" t="s">
        <v>850</v>
      </c>
      <c r="B46" s="348" t="s">
        <v>20</v>
      </c>
      <c r="C46" s="125">
        <v>19887</v>
      </c>
      <c r="D46" s="114">
        <v>4385700</v>
      </c>
      <c r="E46" s="120">
        <v>0.63480000000000003</v>
      </c>
      <c r="F46" s="120">
        <v>0.62480000000000002</v>
      </c>
      <c r="G46" s="120">
        <v>0.64459999999999995</v>
      </c>
      <c r="H46" s="114">
        <v>849200</v>
      </c>
      <c r="I46" s="120">
        <v>0.1229</v>
      </c>
      <c r="J46" s="120">
        <v>0.1164</v>
      </c>
      <c r="K46" s="120">
        <v>0.1298</v>
      </c>
      <c r="L46" s="114">
        <v>1674200</v>
      </c>
      <c r="M46" s="120">
        <v>0.24229999999999999</v>
      </c>
      <c r="N46" s="120">
        <v>0.2336</v>
      </c>
      <c r="O46" s="121">
        <v>0.25119999999999998</v>
      </c>
      <c r="P46" s="339"/>
      <c r="Q46" s="125">
        <v>19497</v>
      </c>
      <c r="R46" s="114">
        <v>4355300</v>
      </c>
      <c r="S46" s="120">
        <v>0.62290000000000001</v>
      </c>
      <c r="T46" s="120">
        <v>0.61329999999999996</v>
      </c>
      <c r="U46" s="120">
        <v>0.63239999999999996</v>
      </c>
      <c r="V46" s="114">
        <v>902600</v>
      </c>
      <c r="W46" s="120">
        <v>0.12909999999999999</v>
      </c>
      <c r="X46" s="120">
        <v>0.1227</v>
      </c>
      <c r="Y46" s="120">
        <v>0.1358</v>
      </c>
      <c r="Z46" s="114">
        <v>1734400</v>
      </c>
      <c r="AA46" s="120">
        <v>0.248</v>
      </c>
      <c r="AB46" s="120">
        <v>0.23960000000000001</v>
      </c>
      <c r="AC46" s="121">
        <v>0.25669999999999998</v>
      </c>
      <c r="AD46" s="335"/>
      <c r="AE46" s="123">
        <v>16200</v>
      </c>
      <c r="AF46" s="123">
        <v>4522900</v>
      </c>
      <c r="AG46" s="263">
        <v>0.64500000000000002</v>
      </c>
      <c r="AH46" s="263">
        <v>0.63500000000000001</v>
      </c>
      <c r="AI46" s="279">
        <v>0.65490000000000004</v>
      </c>
      <c r="AJ46" s="281">
        <v>824400</v>
      </c>
      <c r="AK46" s="263">
        <v>0.1176</v>
      </c>
      <c r="AL46" s="263">
        <v>0.111</v>
      </c>
      <c r="AM46" s="279">
        <v>0.1244</v>
      </c>
      <c r="AN46" s="281">
        <v>1664900</v>
      </c>
      <c r="AO46" s="263">
        <v>0.2374</v>
      </c>
      <c r="AP46" s="263">
        <v>0.22869999999999999</v>
      </c>
      <c r="AQ46" s="279">
        <v>0.24640000000000001</v>
      </c>
      <c r="AR46" s="151"/>
      <c r="AS46" s="244">
        <v>1.0200000000000001E-2</v>
      </c>
      <c r="AT46" s="303" t="s">
        <v>942</v>
      </c>
      <c r="AU46" s="244">
        <v>-5.4000000000000003E-3</v>
      </c>
      <c r="AV46" s="206" t="s">
        <v>942</v>
      </c>
      <c r="AW46" s="306">
        <v>-4.8999999999999998E-3</v>
      </c>
      <c r="AX46" s="206" t="s">
        <v>942</v>
      </c>
      <c r="AZ46" s="272">
        <v>2.2100000000000002E-2</v>
      </c>
      <c r="BA46" s="303" t="s">
        <v>938</v>
      </c>
      <c r="BB46" s="246">
        <v>-1.15E-2</v>
      </c>
      <c r="BC46" s="206" t="s">
        <v>936</v>
      </c>
      <c r="BD46" s="297">
        <v>-1.06E-2</v>
      </c>
      <c r="BE46" s="206" t="s">
        <v>942</v>
      </c>
      <c r="BF46" s="181"/>
    </row>
    <row r="47" spans="1:58" x14ac:dyDescent="0.25">
      <c r="A47" s="52" t="s">
        <v>849</v>
      </c>
      <c r="B47" s="348" t="s">
        <v>848</v>
      </c>
      <c r="C47" s="125">
        <v>4561</v>
      </c>
      <c r="D47" s="114">
        <v>765600</v>
      </c>
      <c r="E47" s="120">
        <v>0.61199999999999999</v>
      </c>
      <c r="F47" s="120">
        <v>0.59050000000000002</v>
      </c>
      <c r="G47" s="120">
        <v>0.63300000000000001</v>
      </c>
      <c r="H47" s="114">
        <v>144900</v>
      </c>
      <c r="I47" s="120">
        <v>0.1158</v>
      </c>
      <c r="J47" s="120">
        <v>0.1031</v>
      </c>
      <c r="K47" s="120">
        <v>0.12989999999999999</v>
      </c>
      <c r="L47" s="114">
        <v>340500</v>
      </c>
      <c r="M47" s="120">
        <v>0.2722</v>
      </c>
      <c r="N47" s="120">
        <v>0.25380000000000003</v>
      </c>
      <c r="O47" s="121">
        <v>0.29149999999999998</v>
      </c>
      <c r="P47" s="339"/>
      <c r="Q47" s="125">
        <v>4466</v>
      </c>
      <c r="R47" s="114">
        <v>738700</v>
      </c>
      <c r="S47" s="120">
        <v>0.58750000000000002</v>
      </c>
      <c r="T47" s="120">
        <v>0.56720000000000004</v>
      </c>
      <c r="U47" s="120">
        <v>0.60760000000000003</v>
      </c>
      <c r="V47" s="114">
        <v>175200</v>
      </c>
      <c r="W47" s="120">
        <v>0.13930000000000001</v>
      </c>
      <c r="X47" s="120">
        <v>0.12479999999999999</v>
      </c>
      <c r="Y47" s="120">
        <v>0.15529999999999999</v>
      </c>
      <c r="Z47" s="114">
        <v>343400</v>
      </c>
      <c r="AA47" s="120">
        <v>0.27310000000000001</v>
      </c>
      <c r="AB47" s="120">
        <v>0.25569999999999998</v>
      </c>
      <c r="AC47" s="121">
        <v>0.2913</v>
      </c>
      <c r="AD47" s="335"/>
      <c r="AE47" s="123">
        <v>4509</v>
      </c>
      <c r="AF47" s="123">
        <v>764000</v>
      </c>
      <c r="AG47" s="263">
        <v>0.60399999999999998</v>
      </c>
      <c r="AH47" s="263">
        <v>0.58389999999999997</v>
      </c>
      <c r="AI47" s="279">
        <v>0.62380000000000002</v>
      </c>
      <c r="AJ47" s="281">
        <v>161700</v>
      </c>
      <c r="AK47" s="263">
        <v>0.12790000000000001</v>
      </c>
      <c r="AL47" s="263">
        <v>0.1152</v>
      </c>
      <c r="AM47" s="279">
        <v>0.14169999999999999</v>
      </c>
      <c r="AN47" s="281">
        <v>339100</v>
      </c>
      <c r="AO47" s="263">
        <v>0.2681</v>
      </c>
      <c r="AP47" s="263">
        <v>0.25030000000000002</v>
      </c>
      <c r="AQ47" s="279">
        <v>0.28660000000000002</v>
      </c>
      <c r="AR47" s="151"/>
      <c r="AS47" s="244">
        <v>-7.9000000000000008E-3</v>
      </c>
      <c r="AT47" s="303" t="s">
        <v>942</v>
      </c>
      <c r="AU47" s="244">
        <v>1.21E-2</v>
      </c>
      <c r="AV47" s="206" t="s">
        <v>942</v>
      </c>
      <c r="AW47" s="306">
        <v>-4.1000000000000003E-3</v>
      </c>
      <c r="AX47" s="206" t="s">
        <v>942</v>
      </c>
      <c r="AZ47" s="272">
        <v>1.6500000000000001E-2</v>
      </c>
      <c r="BA47" s="303" t="s">
        <v>942</v>
      </c>
      <c r="BB47" s="246">
        <v>-1.15E-2</v>
      </c>
      <c r="BC47" s="206" t="s">
        <v>942</v>
      </c>
      <c r="BD47" s="297">
        <v>-5.1000000000000004E-3</v>
      </c>
      <c r="BE47" s="206" t="s">
        <v>942</v>
      </c>
      <c r="BF47" s="181"/>
    </row>
    <row r="48" spans="1:58" x14ac:dyDescent="0.25">
      <c r="A48" s="52" t="s">
        <v>847</v>
      </c>
      <c r="B48" s="348" t="s">
        <v>121</v>
      </c>
      <c r="C48" s="125">
        <v>3750</v>
      </c>
      <c r="D48" s="114">
        <v>447100</v>
      </c>
      <c r="E48" s="120">
        <v>0.60719999999999996</v>
      </c>
      <c r="F48" s="120">
        <v>0.5857</v>
      </c>
      <c r="G48" s="120">
        <v>0.62829999999999997</v>
      </c>
      <c r="H48" s="114">
        <v>93900</v>
      </c>
      <c r="I48" s="120">
        <v>0.12759999999999999</v>
      </c>
      <c r="J48" s="120">
        <v>0.1133</v>
      </c>
      <c r="K48" s="120">
        <v>0.14330000000000001</v>
      </c>
      <c r="L48" s="114">
        <v>195300</v>
      </c>
      <c r="M48" s="120">
        <v>0.26519999999999999</v>
      </c>
      <c r="N48" s="120">
        <v>0.24679999999999999</v>
      </c>
      <c r="O48" s="121">
        <v>0.28449999999999998</v>
      </c>
      <c r="P48" s="339"/>
      <c r="Q48" s="125">
        <v>3749</v>
      </c>
      <c r="R48" s="114">
        <v>451400</v>
      </c>
      <c r="S48" s="120">
        <v>0.60809999999999997</v>
      </c>
      <c r="T48" s="120">
        <v>0.58760000000000001</v>
      </c>
      <c r="U48" s="120">
        <v>0.62819999999999998</v>
      </c>
      <c r="V48" s="114">
        <v>90800</v>
      </c>
      <c r="W48" s="120">
        <v>0.1222</v>
      </c>
      <c r="X48" s="120">
        <v>0.1094</v>
      </c>
      <c r="Y48" s="120">
        <v>0.13639999999999999</v>
      </c>
      <c r="Z48" s="114">
        <v>200200</v>
      </c>
      <c r="AA48" s="120">
        <v>0.2697</v>
      </c>
      <c r="AB48" s="120">
        <v>0.25180000000000002</v>
      </c>
      <c r="AC48" s="121">
        <v>0.2883</v>
      </c>
      <c r="AD48" s="335"/>
      <c r="AE48" s="123">
        <v>3722</v>
      </c>
      <c r="AF48" s="123">
        <v>443400</v>
      </c>
      <c r="AG48" s="263">
        <v>0.59370000000000001</v>
      </c>
      <c r="AH48" s="263">
        <v>0.57320000000000004</v>
      </c>
      <c r="AI48" s="279">
        <v>0.6139</v>
      </c>
      <c r="AJ48" s="281">
        <v>108500</v>
      </c>
      <c r="AK48" s="263">
        <v>0.14530000000000001</v>
      </c>
      <c r="AL48" s="263">
        <v>0.13070000000000001</v>
      </c>
      <c r="AM48" s="279">
        <v>0.1613</v>
      </c>
      <c r="AN48" s="281">
        <v>194900</v>
      </c>
      <c r="AO48" s="263">
        <v>0.26100000000000001</v>
      </c>
      <c r="AP48" s="263">
        <v>0.24340000000000001</v>
      </c>
      <c r="AQ48" s="279">
        <v>0.27939999999999998</v>
      </c>
      <c r="AR48" s="151"/>
      <c r="AS48" s="244">
        <v>-1.35E-2</v>
      </c>
      <c r="AT48" s="303" t="s">
        <v>942</v>
      </c>
      <c r="AU48" s="244">
        <v>1.77E-2</v>
      </c>
      <c r="AV48" s="206" t="s">
        <v>942</v>
      </c>
      <c r="AW48" s="306">
        <v>-4.1999999999999997E-3</v>
      </c>
      <c r="AX48" s="206" t="s">
        <v>942</v>
      </c>
      <c r="AZ48" s="272">
        <v>-1.44E-2</v>
      </c>
      <c r="BA48" s="303" t="s">
        <v>942</v>
      </c>
      <c r="BB48" s="246">
        <v>2.3099999999999999E-2</v>
      </c>
      <c r="BC48" s="206" t="s">
        <v>938</v>
      </c>
      <c r="BD48" s="297">
        <v>-8.6999999999999994E-3</v>
      </c>
      <c r="BE48" s="206" t="s">
        <v>942</v>
      </c>
      <c r="BF48" s="181"/>
    </row>
    <row r="49" spans="1:58" x14ac:dyDescent="0.25">
      <c r="A49" s="52" t="s">
        <v>846</v>
      </c>
      <c r="B49" s="348" t="s">
        <v>776</v>
      </c>
      <c r="C49" s="125">
        <v>4048</v>
      </c>
      <c r="D49" s="114">
        <v>446000</v>
      </c>
      <c r="E49" s="120">
        <v>0.66139999999999999</v>
      </c>
      <c r="F49" s="120">
        <v>0.63900000000000001</v>
      </c>
      <c r="G49" s="120">
        <v>0.68300000000000005</v>
      </c>
      <c r="H49" s="114">
        <v>70700</v>
      </c>
      <c r="I49" s="120">
        <v>0.1048</v>
      </c>
      <c r="J49" s="120">
        <v>9.1899999999999996E-2</v>
      </c>
      <c r="K49" s="120">
        <v>0.1193</v>
      </c>
      <c r="L49" s="114">
        <v>157700</v>
      </c>
      <c r="M49" s="120">
        <v>0.23380000000000001</v>
      </c>
      <c r="N49" s="120">
        <v>0.215</v>
      </c>
      <c r="O49" s="121">
        <v>0.25380000000000003</v>
      </c>
      <c r="P49" s="339"/>
      <c r="Q49" s="125">
        <v>3954</v>
      </c>
      <c r="R49" s="114">
        <v>444300</v>
      </c>
      <c r="S49" s="120">
        <v>0.65539999999999998</v>
      </c>
      <c r="T49" s="120">
        <v>0.63390000000000002</v>
      </c>
      <c r="U49" s="120">
        <v>0.6764</v>
      </c>
      <c r="V49" s="114">
        <v>81000</v>
      </c>
      <c r="W49" s="120">
        <v>0.1195</v>
      </c>
      <c r="X49" s="120">
        <v>0.10580000000000001</v>
      </c>
      <c r="Y49" s="120">
        <v>0.13469999999999999</v>
      </c>
      <c r="Z49" s="114">
        <v>152500</v>
      </c>
      <c r="AA49" s="120">
        <v>0.22500000000000001</v>
      </c>
      <c r="AB49" s="120">
        <v>0.20730000000000001</v>
      </c>
      <c r="AC49" s="121">
        <v>0.24379999999999999</v>
      </c>
      <c r="AD49" s="335"/>
      <c r="AE49" s="123">
        <v>3963</v>
      </c>
      <c r="AF49" s="123">
        <v>458100</v>
      </c>
      <c r="AG49" s="263">
        <v>0.67</v>
      </c>
      <c r="AH49" s="263">
        <v>0.64880000000000004</v>
      </c>
      <c r="AI49" s="279">
        <v>0.6905</v>
      </c>
      <c r="AJ49" s="281">
        <v>85900</v>
      </c>
      <c r="AK49" s="263">
        <v>0.12570000000000001</v>
      </c>
      <c r="AL49" s="263">
        <v>0.1111</v>
      </c>
      <c r="AM49" s="279">
        <v>0.14180000000000001</v>
      </c>
      <c r="AN49" s="281">
        <v>139700</v>
      </c>
      <c r="AO49" s="263">
        <v>0.20430000000000001</v>
      </c>
      <c r="AP49" s="263">
        <v>0.18779999999999999</v>
      </c>
      <c r="AQ49" s="279">
        <v>0.22189999999999999</v>
      </c>
      <c r="AR49" s="151"/>
      <c r="AS49" s="244">
        <v>8.6999999999999994E-3</v>
      </c>
      <c r="AT49" s="303" t="s">
        <v>942</v>
      </c>
      <c r="AU49" s="244">
        <v>2.0799999999999999E-2</v>
      </c>
      <c r="AV49" s="206" t="s">
        <v>938</v>
      </c>
      <c r="AW49" s="306">
        <v>-2.9499999999999998E-2</v>
      </c>
      <c r="AX49" s="206" t="s">
        <v>936</v>
      </c>
      <c r="AZ49" s="272">
        <v>1.46E-2</v>
      </c>
      <c r="BA49" s="303" t="s">
        <v>942</v>
      </c>
      <c r="BB49" s="246">
        <v>6.1999999999999998E-3</v>
      </c>
      <c r="BC49" s="206" t="s">
        <v>942</v>
      </c>
      <c r="BD49" s="297">
        <v>-2.07E-2</v>
      </c>
      <c r="BE49" s="206" t="s">
        <v>942</v>
      </c>
      <c r="BF49" s="181"/>
    </row>
    <row r="50" spans="1:58" x14ac:dyDescent="0.25">
      <c r="A50" s="52" t="s">
        <v>845</v>
      </c>
      <c r="B50" s="348" t="s">
        <v>225</v>
      </c>
      <c r="C50" s="125">
        <v>3487</v>
      </c>
      <c r="D50" s="114">
        <v>352100</v>
      </c>
      <c r="E50" s="120">
        <v>0.60950000000000004</v>
      </c>
      <c r="F50" s="120">
        <v>0.58450000000000002</v>
      </c>
      <c r="G50" s="120">
        <v>0.63400000000000001</v>
      </c>
      <c r="H50" s="114">
        <v>69400</v>
      </c>
      <c r="I50" s="120">
        <v>0.1202</v>
      </c>
      <c r="J50" s="120">
        <v>0.10630000000000001</v>
      </c>
      <c r="K50" s="120">
        <v>0.13550000000000001</v>
      </c>
      <c r="L50" s="114">
        <v>156200</v>
      </c>
      <c r="M50" s="120">
        <v>0.27029999999999998</v>
      </c>
      <c r="N50" s="120">
        <v>0.24809999999999999</v>
      </c>
      <c r="O50" s="121">
        <v>0.29370000000000002</v>
      </c>
      <c r="P50" s="339"/>
      <c r="Q50" s="125">
        <v>3439</v>
      </c>
      <c r="R50" s="114">
        <v>342800</v>
      </c>
      <c r="S50" s="120">
        <v>0.58589999999999998</v>
      </c>
      <c r="T50" s="120">
        <v>0.56220000000000003</v>
      </c>
      <c r="U50" s="120">
        <v>0.60909999999999997</v>
      </c>
      <c r="V50" s="114">
        <v>79100</v>
      </c>
      <c r="W50" s="120">
        <v>0.13519999999999999</v>
      </c>
      <c r="X50" s="120">
        <v>0.1196</v>
      </c>
      <c r="Y50" s="120">
        <v>0.15240000000000001</v>
      </c>
      <c r="Z50" s="114">
        <v>163200</v>
      </c>
      <c r="AA50" s="120">
        <v>0.27900000000000003</v>
      </c>
      <c r="AB50" s="120">
        <v>0.25829999999999997</v>
      </c>
      <c r="AC50" s="121">
        <v>0.30070000000000002</v>
      </c>
      <c r="AD50" s="335"/>
      <c r="AE50" s="123">
        <v>3493</v>
      </c>
      <c r="AF50" s="123">
        <v>349400</v>
      </c>
      <c r="AG50" s="263">
        <v>0.59179999999999999</v>
      </c>
      <c r="AH50" s="263">
        <v>0.56859999999999999</v>
      </c>
      <c r="AI50" s="279">
        <v>0.61460000000000004</v>
      </c>
      <c r="AJ50" s="281">
        <v>79800</v>
      </c>
      <c r="AK50" s="263">
        <v>0.13519999999999999</v>
      </c>
      <c r="AL50" s="263">
        <v>0.1197</v>
      </c>
      <c r="AM50" s="279">
        <v>0.15229999999999999</v>
      </c>
      <c r="AN50" s="281">
        <v>161200</v>
      </c>
      <c r="AO50" s="263">
        <v>0.27310000000000001</v>
      </c>
      <c r="AP50" s="263">
        <v>0.253</v>
      </c>
      <c r="AQ50" s="279">
        <v>0.29399999999999998</v>
      </c>
      <c r="AR50" s="151"/>
      <c r="AS50" s="244">
        <v>-1.78E-2</v>
      </c>
      <c r="AT50" s="303" t="s">
        <v>942</v>
      </c>
      <c r="AU50" s="244">
        <v>1.4999999999999999E-2</v>
      </c>
      <c r="AV50" s="206" t="s">
        <v>942</v>
      </c>
      <c r="AW50" s="306">
        <v>2.8E-3</v>
      </c>
      <c r="AX50" s="206" t="s">
        <v>942</v>
      </c>
      <c r="AZ50" s="272">
        <v>5.8999999999999999E-3</v>
      </c>
      <c r="BA50" s="303" t="s">
        <v>942</v>
      </c>
      <c r="BB50" s="246">
        <v>0</v>
      </c>
      <c r="BC50" s="206" t="s">
        <v>942</v>
      </c>
      <c r="BD50" s="297">
        <v>-5.8999999999999999E-3</v>
      </c>
      <c r="BE50" s="206" t="s">
        <v>942</v>
      </c>
      <c r="BF50" s="181"/>
    </row>
    <row r="51" spans="1:58" x14ac:dyDescent="0.25">
      <c r="A51" s="52" t="s">
        <v>844</v>
      </c>
      <c r="B51" s="348" t="s">
        <v>387</v>
      </c>
      <c r="C51" s="125">
        <v>1006</v>
      </c>
      <c r="D51" s="114">
        <v>161500</v>
      </c>
      <c r="E51" s="120">
        <v>0.61350000000000005</v>
      </c>
      <c r="F51" s="120">
        <v>0.57020000000000004</v>
      </c>
      <c r="G51" s="120">
        <v>0.65500000000000003</v>
      </c>
      <c r="H51" s="114">
        <v>31000</v>
      </c>
      <c r="I51" s="120">
        <v>0.1178</v>
      </c>
      <c r="J51" s="120">
        <v>8.8599999999999998E-2</v>
      </c>
      <c r="K51" s="120">
        <v>0.15509999999999999</v>
      </c>
      <c r="L51" s="114">
        <v>70700</v>
      </c>
      <c r="M51" s="120">
        <v>0.26869999999999999</v>
      </c>
      <c r="N51" s="120">
        <v>0.2336</v>
      </c>
      <c r="O51" s="121">
        <v>0.307</v>
      </c>
      <c r="P51" s="339"/>
      <c r="Q51" s="125">
        <v>987</v>
      </c>
      <c r="R51" s="114">
        <v>164300</v>
      </c>
      <c r="S51" s="120">
        <v>0.62209999999999999</v>
      </c>
      <c r="T51" s="120">
        <v>0.58279999999999998</v>
      </c>
      <c r="U51" s="120">
        <v>0.65990000000000004</v>
      </c>
      <c r="V51" s="114">
        <v>28500</v>
      </c>
      <c r="W51" s="120">
        <v>0.1081</v>
      </c>
      <c r="X51" s="120">
        <v>8.6300000000000002E-2</v>
      </c>
      <c r="Y51" s="120">
        <v>0.1346</v>
      </c>
      <c r="Z51" s="114">
        <v>71200</v>
      </c>
      <c r="AA51" s="120">
        <v>0.26979999999999998</v>
      </c>
      <c r="AB51" s="120">
        <v>0.23580000000000001</v>
      </c>
      <c r="AC51" s="121">
        <v>0.30659999999999998</v>
      </c>
      <c r="AD51" s="335"/>
      <c r="AE51" s="123">
        <v>481</v>
      </c>
      <c r="AF51" s="123">
        <v>165300</v>
      </c>
      <c r="AG51" s="263">
        <v>0.61939999999999995</v>
      </c>
      <c r="AH51" s="263">
        <v>0.56720000000000004</v>
      </c>
      <c r="AI51" s="279">
        <v>0.66890000000000005</v>
      </c>
      <c r="AJ51" s="281">
        <v>29200</v>
      </c>
      <c r="AK51" s="263">
        <v>0.1095</v>
      </c>
      <c r="AL51" s="263">
        <v>8.2699999999999996E-2</v>
      </c>
      <c r="AM51" s="279">
        <v>0.14369999999999999</v>
      </c>
      <c r="AN51" s="281">
        <v>72300</v>
      </c>
      <c r="AO51" s="263">
        <v>0.27100000000000002</v>
      </c>
      <c r="AP51" s="263">
        <v>0.22739999999999999</v>
      </c>
      <c r="AQ51" s="279">
        <v>0.3196</v>
      </c>
      <c r="AR51" s="151"/>
      <c r="AS51" s="244">
        <v>5.8999999999999999E-3</v>
      </c>
      <c r="AT51" s="303" t="s">
        <v>942</v>
      </c>
      <c r="AU51" s="244">
        <v>-8.3000000000000001E-3</v>
      </c>
      <c r="AV51" s="206" t="s">
        <v>942</v>
      </c>
      <c r="AW51" s="306">
        <v>2.3999999999999998E-3</v>
      </c>
      <c r="AX51" s="206" t="s">
        <v>942</v>
      </c>
      <c r="AZ51" s="272">
        <v>-2.7000000000000001E-3</v>
      </c>
      <c r="BA51" s="303" t="s">
        <v>942</v>
      </c>
      <c r="BB51" s="246">
        <v>1.4E-3</v>
      </c>
      <c r="BC51" s="206" t="s">
        <v>942</v>
      </c>
      <c r="BD51" s="297">
        <v>1.2999999999999999E-3</v>
      </c>
      <c r="BE51" s="206" t="s">
        <v>942</v>
      </c>
      <c r="BF51" s="181"/>
    </row>
    <row r="52" spans="1:58" x14ac:dyDescent="0.25">
      <c r="A52" s="52" t="s">
        <v>843</v>
      </c>
      <c r="B52" s="348" t="s">
        <v>227</v>
      </c>
      <c r="C52" s="125">
        <v>5508</v>
      </c>
      <c r="D52" s="114">
        <v>554200</v>
      </c>
      <c r="E52" s="120">
        <v>0.6018</v>
      </c>
      <c r="F52" s="120">
        <v>0.58360000000000001</v>
      </c>
      <c r="G52" s="120">
        <v>0.61970000000000003</v>
      </c>
      <c r="H52" s="114">
        <v>119200</v>
      </c>
      <c r="I52" s="120">
        <v>0.12939999999999999</v>
      </c>
      <c r="J52" s="120">
        <v>0.1179</v>
      </c>
      <c r="K52" s="120">
        <v>0.14180000000000001</v>
      </c>
      <c r="L52" s="114">
        <v>247600</v>
      </c>
      <c r="M52" s="120">
        <v>0.26879999999999998</v>
      </c>
      <c r="N52" s="120">
        <v>0.253</v>
      </c>
      <c r="O52" s="121">
        <v>0.2853</v>
      </c>
      <c r="P52" s="339"/>
      <c r="Q52" s="125">
        <v>5406</v>
      </c>
      <c r="R52" s="114">
        <v>574900</v>
      </c>
      <c r="S52" s="120">
        <v>0.61829999999999996</v>
      </c>
      <c r="T52" s="120">
        <v>0.60119999999999996</v>
      </c>
      <c r="U52" s="120">
        <v>0.6351</v>
      </c>
      <c r="V52" s="114">
        <v>105600</v>
      </c>
      <c r="W52" s="120">
        <v>0.11360000000000001</v>
      </c>
      <c r="X52" s="120">
        <v>0.10340000000000001</v>
      </c>
      <c r="Y52" s="120">
        <v>0.12470000000000001</v>
      </c>
      <c r="Z52" s="114">
        <v>249200</v>
      </c>
      <c r="AA52" s="120">
        <v>0.2681</v>
      </c>
      <c r="AB52" s="120">
        <v>0.253</v>
      </c>
      <c r="AC52" s="121">
        <v>0.28370000000000001</v>
      </c>
      <c r="AD52" s="335"/>
      <c r="AE52" s="123">
        <v>5541</v>
      </c>
      <c r="AF52" s="123">
        <v>602400</v>
      </c>
      <c r="AG52" s="263">
        <v>0.64249999999999996</v>
      </c>
      <c r="AH52" s="263">
        <v>0.626</v>
      </c>
      <c r="AI52" s="279">
        <v>0.65859999999999996</v>
      </c>
      <c r="AJ52" s="281">
        <v>104000</v>
      </c>
      <c r="AK52" s="263">
        <v>0.1109</v>
      </c>
      <c r="AL52" s="263">
        <v>0.10100000000000001</v>
      </c>
      <c r="AM52" s="279">
        <v>0.1217</v>
      </c>
      <c r="AN52" s="281">
        <v>231200</v>
      </c>
      <c r="AO52" s="263">
        <v>0.24660000000000001</v>
      </c>
      <c r="AP52" s="263">
        <v>0.2324</v>
      </c>
      <c r="AQ52" s="279">
        <v>0.26140000000000002</v>
      </c>
      <c r="AR52" s="151"/>
      <c r="AS52" s="244">
        <v>4.07E-2</v>
      </c>
      <c r="AT52" s="303" t="s">
        <v>938</v>
      </c>
      <c r="AU52" s="244">
        <v>-1.8499999999999999E-2</v>
      </c>
      <c r="AV52" s="206" t="s">
        <v>936</v>
      </c>
      <c r="AW52" s="306">
        <v>-2.2200000000000001E-2</v>
      </c>
      <c r="AX52" s="206" t="s">
        <v>936</v>
      </c>
      <c r="AZ52" s="272">
        <v>2.4199999999999999E-2</v>
      </c>
      <c r="BA52" s="303" t="s">
        <v>942</v>
      </c>
      <c r="BB52" s="246">
        <v>-2.7000000000000001E-3</v>
      </c>
      <c r="BC52" s="206" t="s">
        <v>942</v>
      </c>
      <c r="BD52" s="297">
        <v>-2.1399999999999999E-2</v>
      </c>
      <c r="BE52" s="206" t="s">
        <v>942</v>
      </c>
      <c r="BF52" s="181"/>
    </row>
    <row r="53" spans="1:58" x14ac:dyDescent="0.25">
      <c r="A53" s="52" t="s">
        <v>842</v>
      </c>
      <c r="B53" s="348" t="s">
        <v>489</v>
      </c>
      <c r="C53" s="125">
        <v>2730</v>
      </c>
      <c r="D53" s="114">
        <v>372900</v>
      </c>
      <c r="E53" s="120">
        <v>0.67620000000000002</v>
      </c>
      <c r="F53" s="120">
        <v>0.65169999999999995</v>
      </c>
      <c r="G53" s="120">
        <v>0.69979999999999998</v>
      </c>
      <c r="H53" s="114">
        <v>62900</v>
      </c>
      <c r="I53" s="120">
        <v>0.11409999999999999</v>
      </c>
      <c r="J53" s="120">
        <v>9.8599999999999993E-2</v>
      </c>
      <c r="K53" s="120">
        <v>0.13159999999999999</v>
      </c>
      <c r="L53" s="114">
        <v>115700</v>
      </c>
      <c r="M53" s="120">
        <v>0.2097</v>
      </c>
      <c r="N53" s="120">
        <v>0.19</v>
      </c>
      <c r="O53" s="121">
        <v>0.23089999999999999</v>
      </c>
      <c r="P53" s="339"/>
      <c r="Q53" s="125">
        <v>2769</v>
      </c>
      <c r="R53" s="114">
        <v>366100</v>
      </c>
      <c r="S53" s="120">
        <v>0.65869999999999995</v>
      </c>
      <c r="T53" s="120">
        <v>0.63549999999999995</v>
      </c>
      <c r="U53" s="120">
        <v>0.68120000000000003</v>
      </c>
      <c r="V53" s="114">
        <v>70500</v>
      </c>
      <c r="W53" s="120">
        <v>0.12690000000000001</v>
      </c>
      <c r="X53" s="120">
        <v>0.1119</v>
      </c>
      <c r="Y53" s="120">
        <v>0.14349999999999999</v>
      </c>
      <c r="Z53" s="114">
        <v>119200</v>
      </c>
      <c r="AA53" s="120">
        <v>0.21440000000000001</v>
      </c>
      <c r="AB53" s="120">
        <v>0.1953</v>
      </c>
      <c r="AC53" s="121">
        <v>0.23480000000000001</v>
      </c>
      <c r="AD53" s="335"/>
      <c r="AE53" s="123">
        <v>2757</v>
      </c>
      <c r="AF53" s="123">
        <v>380100</v>
      </c>
      <c r="AG53" s="263">
        <v>0.68589999999999995</v>
      </c>
      <c r="AH53" s="263">
        <v>0.66410000000000002</v>
      </c>
      <c r="AI53" s="279">
        <v>0.70679999999999998</v>
      </c>
      <c r="AJ53" s="281">
        <v>68200</v>
      </c>
      <c r="AK53" s="263">
        <v>0.1231</v>
      </c>
      <c r="AL53" s="263">
        <v>0.1091</v>
      </c>
      <c r="AM53" s="279">
        <v>0.1386</v>
      </c>
      <c r="AN53" s="281">
        <v>105900</v>
      </c>
      <c r="AO53" s="263">
        <v>0.191</v>
      </c>
      <c r="AP53" s="263">
        <v>0.1736</v>
      </c>
      <c r="AQ53" s="279">
        <v>0.2097</v>
      </c>
      <c r="AR53" s="151"/>
      <c r="AS53" s="244">
        <v>9.7000000000000003E-3</v>
      </c>
      <c r="AT53" s="303" t="s">
        <v>942</v>
      </c>
      <c r="AU53" s="244">
        <v>8.9999999999999993E-3</v>
      </c>
      <c r="AV53" s="206" t="s">
        <v>942</v>
      </c>
      <c r="AW53" s="306">
        <v>-1.8700000000000001E-2</v>
      </c>
      <c r="AX53" s="206" t="s">
        <v>942</v>
      </c>
      <c r="AZ53" s="272">
        <v>2.7199999999999998E-2</v>
      </c>
      <c r="BA53" s="303" t="s">
        <v>942</v>
      </c>
      <c r="BB53" s="246">
        <v>-3.8E-3</v>
      </c>
      <c r="BC53" s="206" t="s">
        <v>942</v>
      </c>
      <c r="BD53" s="297">
        <v>-2.3400000000000001E-2</v>
      </c>
      <c r="BE53" s="206" t="s">
        <v>942</v>
      </c>
      <c r="BF53" s="181"/>
    </row>
    <row r="54" spans="1:58" x14ac:dyDescent="0.25">
      <c r="A54" s="52" t="s">
        <v>841</v>
      </c>
      <c r="B54" s="348" t="s">
        <v>840</v>
      </c>
      <c r="C54" s="125">
        <v>1017</v>
      </c>
      <c r="D54" s="114">
        <v>247400</v>
      </c>
      <c r="E54" s="120">
        <v>0.62480000000000002</v>
      </c>
      <c r="F54" s="120">
        <v>0.57840000000000003</v>
      </c>
      <c r="G54" s="120">
        <v>0.66900000000000004</v>
      </c>
      <c r="H54" s="114">
        <v>50900</v>
      </c>
      <c r="I54" s="120">
        <v>0.1285</v>
      </c>
      <c r="J54" s="120">
        <v>0.1003</v>
      </c>
      <c r="K54" s="120">
        <v>0.16300000000000001</v>
      </c>
      <c r="L54" s="114">
        <v>97700</v>
      </c>
      <c r="M54" s="120">
        <v>0.24679999999999999</v>
      </c>
      <c r="N54" s="120">
        <v>0.20830000000000001</v>
      </c>
      <c r="O54" s="121">
        <v>0.28970000000000001</v>
      </c>
      <c r="P54" s="339"/>
      <c r="Q54" s="125">
        <v>965</v>
      </c>
      <c r="R54" s="114">
        <v>227500</v>
      </c>
      <c r="S54" s="120">
        <v>0.56979999999999997</v>
      </c>
      <c r="T54" s="120">
        <v>0.52690000000000003</v>
      </c>
      <c r="U54" s="120">
        <v>0.61170000000000002</v>
      </c>
      <c r="V54" s="114">
        <v>54300</v>
      </c>
      <c r="W54" s="120">
        <v>0.1361</v>
      </c>
      <c r="X54" s="120">
        <v>0.10920000000000001</v>
      </c>
      <c r="Y54" s="120">
        <v>0.16839999999999999</v>
      </c>
      <c r="Z54" s="114">
        <v>117400</v>
      </c>
      <c r="AA54" s="120">
        <v>0.29409999999999997</v>
      </c>
      <c r="AB54" s="120">
        <v>0.25629999999999997</v>
      </c>
      <c r="AC54" s="121">
        <v>0.33489999999999998</v>
      </c>
      <c r="AD54" s="335"/>
      <c r="AE54" s="123">
        <v>1007</v>
      </c>
      <c r="AF54" s="123">
        <v>256500</v>
      </c>
      <c r="AG54" s="263">
        <v>0.63349999999999995</v>
      </c>
      <c r="AH54" s="263">
        <v>0.5927</v>
      </c>
      <c r="AI54" s="279">
        <v>0.67249999999999999</v>
      </c>
      <c r="AJ54" s="281">
        <v>49700</v>
      </c>
      <c r="AK54" s="263">
        <v>0.1227</v>
      </c>
      <c r="AL54" s="263">
        <v>9.8199999999999996E-2</v>
      </c>
      <c r="AM54" s="279">
        <v>0.15240000000000001</v>
      </c>
      <c r="AN54" s="281">
        <v>98700</v>
      </c>
      <c r="AO54" s="263">
        <v>0.24379999999999999</v>
      </c>
      <c r="AP54" s="263">
        <v>0.21099999999999999</v>
      </c>
      <c r="AQ54" s="279">
        <v>0.27979999999999999</v>
      </c>
      <c r="AR54" s="151"/>
      <c r="AS54" s="244">
        <v>8.6999999999999994E-3</v>
      </c>
      <c r="AT54" s="303" t="s">
        <v>942</v>
      </c>
      <c r="AU54" s="244">
        <v>-5.7000000000000002E-3</v>
      </c>
      <c r="AV54" s="206" t="s">
        <v>942</v>
      </c>
      <c r="AW54" s="306">
        <v>-3.0000000000000001E-3</v>
      </c>
      <c r="AX54" s="206" t="s">
        <v>942</v>
      </c>
      <c r="AZ54" s="272">
        <v>6.3700000000000007E-2</v>
      </c>
      <c r="BA54" s="303" t="s">
        <v>938</v>
      </c>
      <c r="BB54" s="246">
        <v>-1.34E-2</v>
      </c>
      <c r="BC54" s="206" t="s">
        <v>942</v>
      </c>
      <c r="BD54" s="297">
        <v>-5.0299999999999997E-2</v>
      </c>
      <c r="BE54" s="206" t="s">
        <v>942</v>
      </c>
      <c r="BF54" s="181"/>
    </row>
    <row r="55" spans="1:58" x14ac:dyDescent="0.25">
      <c r="A55" s="52" t="s">
        <v>839</v>
      </c>
      <c r="B55" s="348" t="s">
        <v>634</v>
      </c>
      <c r="C55" s="125">
        <v>2525</v>
      </c>
      <c r="D55" s="114">
        <v>281100</v>
      </c>
      <c r="E55" s="120">
        <v>0.62529999999999997</v>
      </c>
      <c r="F55" s="120">
        <v>0.59730000000000005</v>
      </c>
      <c r="G55" s="120">
        <v>0.65259999999999996</v>
      </c>
      <c r="H55" s="114">
        <v>58300</v>
      </c>
      <c r="I55" s="120">
        <v>0.12959999999999999</v>
      </c>
      <c r="J55" s="120">
        <v>0.1113</v>
      </c>
      <c r="K55" s="120">
        <v>0.15040000000000001</v>
      </c>
      <c r="L55" s="114">
        <v>110200</v>
      </c>
      <c r="M55" s="120">
        <v>0.24510000000000001</v>
      </c>
      <c r="N55" s="120">
        <v>0.22209999999999999</v>
      </c>
      <c r="O55" s="121">
        <v>0.26960000000000001</v>
      </c>
      <c r="P55" s="339"/>
      <c r="Q55" s="125">
        <v>2468</v>
      </c>
      <c r="R55" s="114">
        <v>279100</v>
      </c>
      <c r="S55" s="120">
        <v>0.61629999999999996</v>
      </c>
      <c r="T55" s="120">
        <v>0.59030000000000005</v>
      </c>
      <c r="U55" s="120">
        <v>0.64170000000000005</v>
      </c>
      <c r="V55" s="114">
        <v>65100</v>
      </c>
      <c r="W55" s="120">
        <v>0.14369999999999999</v>
      </c>
      <c r="X55" s="120">
        <v>0.1255</v>
      </c>
      <c r="Y55" s="120">
        <v>0.16420000000000001</v>
      </c>
      <c r="Z55" s="114">
        <v>108700</v>
      </c>
      <c r="AA55" s="120">
        <v>0.2399</v>
      </c>
      <c r="AB55" s="120">
        <v>0.21879999999999999</v>
      </c>
      <c r="AC55" s="121">
        <v>0.26250000000000001</v>
      </c>
      <c r="AD55" s="335"/>
      <c r="AE55" s="123">
        <v>2483</v>
      </c>
      <c r="AF55" s="123">
        <v>277000</v>
      </c>
      <c r="AG55" s="263">
        <v>0.60529999999999995</v>
      </c>
      <c r="AH55" s="263">
        <v>0.57840000000000003</v>
      </c>
      <c r="AI55" s="279">
        <v>0.63170000000000004</v>
      </c>
      <c r="AJ55" s="281">
        <v>58600</v>
      </c>
      <c r="AK55" s="263">
        <v>0.128</v>
      </c>
      <c r="AL55" s="263">
        <v>0.11119999999999999</v>
      </c>
      <c r="AM55" s="279">
        <v>0.14699999999999999</v>
      </c>
      <c r="AN55" s="281">
        <v>122000</v>
      </c>
      <c r="AO55" s="263">
        <v>0.2666</v>
      </c>
      <c r="AP55" s="263">
        <v>0.2429</v>
      </c>
      <c r="AQ55" s="279">
        <v>0.2918</v>
      </c>
      <c r="AR55" s="151"/>
      <c r="AS55" s="244">
        <v>-0.02</v>
      </c>
      <c r="AT55" s="303" t="s">
        <v>942</v>
      </c>
      <c r="AU55" s="244">
        <v>-1.6000000000000001E-3</v>
      </c>
      <c r="AV55" s="206" t="s">
        <v>942</v>
      </c>
      <c r="AW55" s="306">
        <v>2.1600000000000001E-2</v>
      </c>
      <c r="AX55" s="206" t="s">
        <v>942</v>
      </c>
      <c r="AZ55" s="272">
        <v>-1.0999999999999999E-2</v>
      </c>
      <c r="BA55" s="303" t="s">
        <v>942</v>
      </c>
      <c r="BB55" s="246">
        <v>-1.5699999999999999E-2</v>
      </c>
      <c r="BC55" s="206" t="s">
        <v>942</v>
      </c>
      <c r="BD55" s="297">
        <v>2.6700000000000002E-2</v>
      </c>
      <c r="BE55" s="206" t="s">
        <v>942</v>
      </c>
      <c r="BF55" s="181"/>
    </row>
    <row r="56" spans="1:58" x14ac:dyDescent="0.25">
      <c r="A56" s="52" t="s">
        <v>838</v>
      </c>
      <c r="B56" s="348" t="s">
        <v>837</v>
      </c>
      <c r="C56" s="125">
        <v>3525</v>
      </c>
      <c r="D56" s="114">
        <v>667300</v>
      </c>
      <c r="E56" s="120">
        <v>0.59619999999999995</v>
      </c>
      <c r="F56" s="120">
        <v>0.57040000000000002</v>
      </c>
      <c r="G56" s="120">
        <v>0.62150000000000005</v>
      </c>
      <c r="H56" s="114">
        <v>130300</v>
      </c>
      <c r="I56" s="120">
        <v>0.1164</v>
      </c>
      <c r="J56" s="120">
        <v>0.1013</v>
      </c>
      <c r="K56" s="120">
        <v>0.13350000000000001</v>
      </c>
      <c r="L56" s="114">
        <v>321600</v>
      </c>
      <c r="M56" s="120">
        <v>0.28739999999999999</v>
      </c>
      <c r="N56" s="120">
        <v>0.26369999999999999</v>
      </c>
      <c r="O56" s="121">
        <v>0.31230000000000002</v>
      </c>
      <c r="P56" s="339"/>
      <c r="Q56" s="125">
        <v>3473</v>
      </c>
      <c r="R56" s="114">
        <v>654500</v>
      </c>
      <c r="S56" s="120">
        <v>0.58050000000000002</v>
      </c>
      <c r="T56" s="120">
        <v>0.55810000000000004</v>
      </c>
      <c r="U56" s="120">
        <v>0.60250000000000004</v>
      </c>
      <c r="V56" s="114">
        <v>134900</v>
      </c>
      <c r="W56" s="120">
        <v>0.1197</v>
      </c>
      <c r="X56" s="120">
        <v>0.1057</v>
      </c>
      <c r="Y56" s="120">
        <v>0.1353</v>
      </c>
      <c r="Z56" s="114">
        <v>338000</v>
      </c>
      <c r="AA56" s="120">
        <v>0.29980000000000001</v>
      </c>
      <c r="AB56" s="120">
        <v>0.28000000000000003</v>
      </c>
      <c r="AC56" s="121">
        <v>0.32040000000000002</v>
      </c>
      <c r="AD56" s="335"/>
      <c r="AE56" s="123">
        <v>3520</v>
      </c>
      <c r="AF56" s="123">
        <v>664400</v>
      </c>
      <c r="AG56" s="263">
        <v>0.58609999999999995</v>
      </c>
      <c r="AH56" s="263">
        <v>0.56340000000000001</v>
      </c>
      <c r="AI56" s="279">
        <v>0.60850000000000004</v>
      </c>
      <c r="AJ56" s="281">
        <v>134000</v>
      </c>
      <c r="AK56" s="263">
        <v>0.1182</v>
      </c>
      <c r="AL56" s="263">
        <v>0.1051</v>
      </c>
      <c r="AM56" s="279">
        <v>0.13270000000000001</v>
      </c>
      <c r="AN56" s="281">
        <v>335100</v>
      </c>
      <c r="AO56" s="263">
        <v>0.29570000000000002</v>
      </c>
      <c r="AP56" s="263">
        <v>0.27450000000000002</v>
      </c>
      <c r="AQ56" s="279">
        <v>0.31769999999999998</v>
      </c>
      <c r="AR56" s="151"/>
      <c r="AS56" s="244">
        <v>-1.01E-2</v>
      </c>
      <c r="AT56" s="303" t="s">
        <v>942</v>
      </c>
      <c r="AU56" s="244">
        <v>1.8E-3</v>
      </c>
      <c r="AV56" s="206" t="s">
        <v>942</v>
      </c>
      <c r="AW56" s="306">
        <v>8.3000000000000001E-3</v>
      </c>
      <c r="AX56" s="206" t="s">
        <v>942</v>
      </c>
      <c r="AZ56" s="272">
        <v>5.5999999999999999E-3</v>
      </c>
      <c r="BA56" s="303" t="s">
        <v>942</v>
      </c>
      <c r="BB56" s="246">
        <v>-1.5E-3</v>
      </c>
      <c r="BC56" s="206" t="s">
        <v>942</v>
      </c>
      <c r="BD56" s="297">
        <v>-4.1999999999999997E-3</v>
      </c>
      <c r="BE56" s="206" t="s">
        <v>942</v>
      </c>
      <c r="BF56" s="181"/>
    </row>
    <row r="57" spans="1:58" x14ac:dyDescent="0.25">
      <c r="A57" s="52" t="s">
        <v>836</v>
      </c>
      <c r="B57" s="348" t="s">
        <v>835</v>
      </c>
      <c r="C57" s="125">
        <v>4998</v>
      </c>
      <c r="D57" s="114">
        <v>517600</v>
      </c>
      <c r="E57" s="120">
        <v>0.56569999999999998</v>
      </c>
      <c r="F57" s="120">
        <v>0.54600000000000004</v>
      </c>
      <c r="G57" s="120">
        <v>0.58520000000000005</v>
      </c>
      <c r="H57" s="114">
        <v>121700</v>
      </c>
      <c r="I57" s="120">
        <v>0.1331</v>
      </c>
      <c r="J57" s="120">
        <v>0.12039999999999999</v>
      </c>
      <c r="K57" s="120">
        <v>0.14680000000000001</v>
      </c>
      <c r="L57" s="114">
        <v>275600</v>
      </c>
      <c r="M57" s="120">
        <v>0.30120000000000002</v>
      </c>
      <c r="N57" s="120">
        <v>0.28349999999999997</v>
      </c>
      <c r="O57" s="121">
        <v>0.3196</v>
      </c>
      <c r="P57" s="339"/>
      <c r="Q57" s="125">
        <v>4868</v>
      </c>
      <c r="R57" s="114">
        <v>526300</v>
      </c>
      <c r="S57" s="120">
        <v>0.57210000000000005</v>
      </c>
      <c r="T57" s="120">
        <v>0.55400000000000005</v>
      </c>
      <c r="U57" s="120">
        <v>0.59</v>
      </c>
      <c r="V57" s="114">
        <v>125200</v>
      </c>
      <c r="W57" s="120">
        <v>0.1361</v>
      </c>
      <c r="X57" s="120">
        <v>0.1241</v>
      </c>
      <c r="Y57" s="120">
        <v>0.14910000000000001</v>
      </c>
      <c r="Z57" s="114">
        <v>268400</v>
      </c>
      <c r="AA57" s="120">
        <v>0.2918</v>
      </c>
      <c r="AB57" s="120">
        <v>0.2757</v>
      </c>
      <c r="AC57" s="121">
        <v>0.30840000000000001</v>
      </c>
      <c r="AD57" s="335"/>
      <c r="AE57" s="123">
        <v>4512</v>
      </c>
      <c r="AF57" s="123">
        <v>541000</v>
      </c>
      <c r="AG57" s="263">
        <v>0.58520000000000005</v>
      </c>
      <c r="AH57" s="263">
        <v>0.56559999999999999</v>
      </c>
      <c r="AI57" s="279">
        <v>0.60450000000000004</v>
      </c>
      <c r="AJ57" s="281">
        <v>123500</v>
      </c>
      <c r="AK57" s="263">
        <v>0.1336</v>
      </c>
      <c r="AL57" s="263">
        <v>0.12039999999999999</v>
      </c>
      <c r="AM57" s="279">
        <v>0.1479</v>
      </c>
      <c r="AN57" s="281">
        <v>260000</v>
      </c>
      <c r="AO57" s="263">
        <v>0.28129999999999999</v>
      </c>
      <c r="AP57" s="263">
        <v>0.2641</v>
      </c>
      <c r="AQ57" s="279">
        <v>0.29909999999999998</v>
      </c>
      <c r="AR57" s="151"/>
      <c r="AS57" s="244">
        <v>1.95E-2</v>
      </c>
      <c r="AT57" s="303" t="s">
        <v>942</v>
      </c>
      <c r="AU57" s="244">
        <v>5.0000000000000001E-4</v>
      </c>
      <c r="AV57" s="206" t="s">
        <v>942</v>
      </c>
      <c r="AW57" s="306">
        <v>-0.02</v>
      </c>
      <c r="AX57" s="206" t="s">
        <v>942</v>
      </c>
      <c r="AZ57" s="272">
        <v>1.3100000000000001E-2</v>
      </c>
      <c r="BA57" s="303" t="s">
        <v>942</v>
      </c>
      <c r="BB57" s="246">
        <v>-2.5999999999999999E-3</v>
      </c>
      <c r="BC57" s="206" t="s">
        <v>942</v>
      </c>
      <c r="BD57" s="297">
        <v>-1.0500000000000001E-2</v>
      </c>
      <c r="BE57" s="206" t="s">
        <v>942</v>
      </c>
      <c r="BF57" s="181"/>
    </row>
    <row r="58" spans="1:58" x14ac:dyDescent="0.25">
      <c r="A58" s="52" t="s">
        <v>834</v>
      </c>
      <c r="B58" s="348" t="s">
        <v>123</v>
      </c>
      <c r="C58" s="125">
        <v>3470</v>
      </c>
      <c r="D58" s="114">
        <v>349500</v>
      </c>
      <c r="E58" s="120">
        <v>0.57489999999999997</v>
      </c>
      <c r="F58" s="120">
        <v>0.55130000000000001</v>
      </c>
      <c r="G58" s="120">
        <v>0.59830000000000005</v>
      </c>
      <c r="H58" s="114">
        <v>92500</v>
      </c>
      <c r="I58" s="120">
        <v>0.1522</v>
      </c>
      <c r="J58" s="120">
        <v>0.13600000000000001</v>
      </c>
      <c r="K58" s="120">
        <v>0.1699</v>
      </c>
      <c r="L58" s="114">
        <v>165900</v>
      </c>
      <c r="M58" s="120">
        <v>0.27289999999999998</v>
      </c>
      <c r="N58" s="120">
        <v>0.25230000000000002</v>
      </c>
      <c r="O58" s="121">
        <v>0.29459999999999997</v>
      </c>
      <c r="P58" s="339"/>
      <c r="Q58" s="125">
        <v>3493</v>
      </c>
      <c r="R58" s="114">
        <v>376600</v>
      </c>
      <c r="S58" s="120">
        <v>0.61719999999999997</v>
      </c>
      <c r="T58" s="120">
        <v>0.59619999999999995</v>
      </c>
      <c r="U58" s="120">
        <v>0.63770000000000004</v>
      </c>
      <c r="V58" s="114">
        <v>81000</v>
      </c>
      <c r="W58" s="120">
        <v>0.1328</v>
      </c>
      <c r="X58" s="120">
        <v>0.11890000000000001</v>
      </c>
      <c r="Y58" s="120">
        <v>0.14799999999999999</v>
      </c>
      <c r="Z58" s="114">
        <v>152600</v>
      </c>
      <c r="AA58" s="120">
        <v>0.25009999999999999</v>
      </c>
      <c r="AB58" s="120">
        <v>0.23230000000000001</v>
      </c>
      <c r="AC58" s="121">
        <v>0.26869999999999999</v>
      </c>
      <c r="AD58" s="335"/>
      <c r="AE58" s="123">
        <v>3402</v>
      </c>
      <c r="AF58" s="123">
        <v>378100</v>
      </c>
      <c r="AG58" s="263">
        <v>0.60929999999999995</v>
      </c>
      <c r="AH58" s="263">
        <v>0.58699999999999997</v>
      </c>
      <c r="AI58" s="279">
        <v>0.63119999999999998</v>
      </c>
      <c r="AJ58" s="281">
        <v>78600</v>
      </c>
      <c r="AK58" s="263">
        <v>0.12659999999999999</v>
      </c>
      <c r="AL58" s="263">
        <v>0.1119</v>
      </c>
      <c r="AM58" s="279">
        <v>0.14299999999999999</v>
      </c>
      <c r="AN58" s="281">
        <v>163800</v>
      </c>
      <c r="AO58" s="263">
        <v>0.26400000000000001</v>
      </c>
      <c r="AP58" s="263">
        <v>0.245</v>
      </c>
      <c r="AQ58" s="279">
        <v>0.28399999999999997</v>
      </c>
      <c r="AR58" s="151"/>
      <c r="AS58" s="244">
        <v>3.44E-2</v>
      </c>
      <c r="AT58" s="303" t="s">
        <v>938</v>
      </c>
      <c r="AU58" s="244">
        <v>-2.5499999999999998E-2</v>
      </c>
      <c r="AV58" s="206" t="s">
        <v>936</v>
      </c>
      <c r="AW58" s="306">
        <v>-8.8999999999999999E-3</v>
      </c>
      <c r="AX58" s="206" t="s">
        <v>942</v>
      </c>
      <c r="AZ58" s="272">
        <v>-7.7999999999999996E-3</v>
      </c>
      <c r="BA58" s="303" t="s">
        <v>942</v>
      </c>
      <c r="BB58" s="246">
        <v>-6.1000000000000004E-3</v>
      </c>
      <c r="BC58" s="206" t="s">
        <v>942</v>
      </c>
      <c r="BD58" s="297">
        <v>1.4E-2</v>
      </c>
      <c r="BE58" s="206" t="s">
        <v>942</v>
      </c>
      <c r="BF58" s="181"/>
    </row>
    <row r="59" spans="1:58" x14ac:dyDescent="0.25">
      <c r="A59" s="52" t="s">
        <v>833</v>
      </c>
      <c r="B59" s="348" t="s">
        <v>491</v>
      </c>
      <c r="C59" s="125">
        <v>5503</v>
      </c>
      <c r="D59" s="114">
        <v>624500</v>
      </c>
      <c r="E59" s="120">
        <v>0.66400000000000003</v>
      </c>
      <c r="F59" s="120">
        <v>0.64610000000000001</v>
      </c>
      <c r="G59" s="120">
        <v>0.68149999999999999</v>
      </c>
      <c r="H59" s="114">
        <v>104000</v>
      </c>
      <c r="I59" s="120">
        <v>0.1105</v>
      </c>
      <c r="J59" s="120">
        <v>9.98E-2</v>
      </c>
      <c r="K59" s="120">
        <v>0.12230000000000001</v>
      </c>
      <c r="L59" s="114">
        <v>212000</v>
      </c>
      <c r="M59" s="120">
        <v>0.22539999999999999</v>
      </c>
      <c r="N59" s="120">
        <v>0.2099</v>
      </c>
      <c r="O59" s="121">
        <v>0.24179999999999999</v>
      </c>
      <c r="P59" s="339"/>
      <c r="Q59" s="125">
        <v>5387</v>
      </c>
      <c r="R59" s="114">
        <v>632200</v>
      </c>
      <c r="S59" s="120">
        <v>0.66859999999999997</v>
      </c>
      <c r="T59" s="120">
        <v>0.6522</v>
      </c>
      <c r="U59" s="120">
        <v>0.68459999999999999</v>
      </c>
      <c r="V59" s="114">
        <v>114300</v>
      </c>
      <c r="W59" s="120">
        <v>0.1208</v>
      </c>
      <c r="X59" s="120">
        <v>0.11</v>
      </c>
      <c r="Y59" s="120">
        <v>0.1326</v>
      </c>
      <c r="Z59" s="114">
        <v>199100</v>
      </c>
      <c r="AA59" s="120">
        <v>0.21060000000000001</v>
      </c>
      <c r="AB59" s="120">
        <v>0.1971</v>
      </c>
      <c r="AC59" s="121">
        <v>0.22470000000000001</v>
      </c>
      <c r="AD59" s="335"/>
      <c r="AE59" s="123">
        <v>5429</v>
      </c>
      <c r="AF59" s="123">
        <v>651400</v>
      </c>
      <c r="AG59" s="263">
        <v>0.68379999999999996</v>
      </c>
      <c r="AH59" s="263">
        <v>0.66800000000000004</v>
      </c>
      <c r="AI59" s="279">
        <v>0.69920000000000004</v>
      </c>
      <c r="AJ59" s="281">
        <v>116500</v>
      </c>
      <c r="AK59" s="263">
        <v>0.1222</v>
      </c>
      <c r="AL59" s="263">
        <v>0.1118</v>
      </c>
      <c r="AM59" s="279">
        <v>0.13350000000000001</v>
      </c>
      <c r="AN59" s="281">
        <v>184700</v>
      </c>
      <c r="AO59" s="263">
        <v>0.19389999999999999</v>
      </c>
      <c r="AP59" s="263">
        <v>0.1812</v>
      </c>
      <c r="AQ59" s="279">
        <v>0.20730000000000001</v>
      </c>
      <c r="AR59" s="151"/>
      <c r="AS59" s="244">
        <v>1.9800000000000002E-2</v>
      </c>
      <c r="AT59" s="303" t="s">
        <v>942</v>
      </c>
      <c r="AU59" s="244">
        <v>1.17E-2</v>
      </c>
      <c r="AV59" s="206" t="s">
        <v>942</v>
      </c>
      <c r="AW59" s="306">
        <v>-3.15E-2</v>
      </c>
      <c r="AX59" s="206" t="s">
        <v>936</v>
      </c>
      <c r="AZ59" s="272">
        <v>1.52E-2</v>
      </c>
      <c r="BA59" s="303" t="s">
        <v>942</v>
      </c>
      <c r="BB59" s="246">
        <v>1.4E-3</v>
      </c>
      <c r="BC59" s="206" t="s">
        <v>942</v>
      </c>
      <c r="BD59" s="297">
        <v>-1.67E-2</v>
      </c>
      <c r="BE59" s="206" t="s">
        <v>942</v>
      </c>
      <c r="BF59" s="181"/>
    </row>
    <row r="60" spans="1:58" x14ac:dyDescent="0.25">
      <c r="A60" s="52" t="s">
        <v>832</v>
      </c>
      <c r="B60" s="348" t="s">
        <v>831</v>
      </c>
      <c r="C60" s="125">
        <v>6568</v>
      </c>
      <c r="D60" s="114">
        <v>916400</v>
      </c>
      <c r="E60" s="120">
        <v>0.66620000000000001</v>
      </c>
      <c r="F60" s="120">
        <v>0.64990000000000003</v>
      </c>
      <c r="G60" s="120">
        <v>0.68220000000000003</v>
      </c>
      <c r="H60" s="114">
        <v>165300</v>
      </c>
      <c r="I60" s="120">
        <v>0.1202</v>
      </c>
      <c r="J60" s="120">
        <v>0.10979999999999999</v>
      </c>
      <c r="K60" s="120">
        <v>0.13139999999999999</v>
      </c>
      <c r="L60" s="114">
        <v>293800</v>
      </c>
      <c r="M60" s="120">
        <v>0.21360000000000001</v>
      </c>
      <c r="N60" s="120">
        <v>0.20019999999999999</v>
      </c>
      <c r="O60" s="121">
        <v>0.2276</v>
      </c>
      <c r="P60" s="339"/>
      <c r="Q60" s="125">
        <v>6440</v>
      </c>
      <c r="R60" s="114">
        <v>903300</v>
      </c>
      <c r="S60" s="120">
        <v>0.65069999999999995</v>
      </c>
      <c r="T60" s="120">
        <v>0.63449999999999995</v>
      </c>
      <c r="U60" s="120">
        <v>0.66649999999999998</v>
      </c>
      <c r="V60" s="114">
        <v>172300</v>
      </c>
      <c r="W60" s="120">
        <v>0.1241</v>
      </c>
      <c r="X60" s="120">
        <v>0.11409999999999999</v>
      </c>
      <c r="Y60" s="120">
        <v>0.13489999999999999</v>
      </c>
      <c r="Z60" s="114">
        <v>312700</v>
      </c>
      <c r="AA60" s="120">
        <v>0.22520000000000001</v>
      </c>
      <c r="AB60" s="120">
        <v>0.21190000000000001</v>
      </c>
      <c r="AC60" s="121">
        <v>0.23910000000000001</v>
      </c>
      <c r="AD60" s="335"/>
      <c r="AE60" s="123">
        <v>6539</v>
      </c>
      <c r="AF60" s="123">
        <v>910000</v>
      </c>
      <c r="AG60" s="263">
        <v>0.65069999999999995</v>
      </c>
      <c r="AH60" s="263">
        <v>0.63470000000000004</v>
      </c>
      <c r="AI60" s="279">
        <v>0.6663</v>
      </c>
      <c r="AJ60" s="281">
        <v>160400</v>
      </c>
      <c r="AK60" s="263">
        <v>0.1147</v>
      </c>
      <c r="AL60" s="263">
        <v>0.1056</v>
      </c>
      <c r="AM60" s="279">
        <v>0.1245</v>
      </c>
      <c r="AN60" s="281">
        <v>328000</v>
      </c>
      <c r="AO60" s="263">
        <v>0.2346</v>
      </c>
      <c r="AP60" s="263">
        <v>0.22059999999999999</v>
      </c>
      <c r="AQ60" s="279">
        <v>0.24909999999999999</v>
      </c>
      <c r="AR60" s="151"/>
      <c r="AS60" s="244">
        <v>-1.55E-2</v>
      </c>
      <c r="AT60" s="303" t="s">
        <v>942</v>
      </c>
      <c r="AU60" s="244">
        <v>-5.4000000000000003E-3</v>
      </c>
      <c r="AV60" s="206" t="s">
        <v>942</v>
      </c>
      <c r="AW60" s="306">
        <v>2.1000000000000001E-2</v>
      </c>
      <c r="AX60" s="206" t="s">
        <v>938</v>
      </c>
      <c r="AZ60" s="272">
        <v>0</v>
      </c>
      <c r="BA60" s="303" t="s">
        <v>942</v>
      </c>
      <c r="BB60" s="246">
        <v>-9.4000000000000004E-3</v>
      </c>
      <c r="BC60" s="206" t="s">
        <v>942</v>
      </c>
      <c r="BD60" s="297">
        <v>9.4000000000000004E-3</v>
      </c>
      <c r="BE60" s="206" t="s">
        <v>942</v>
      </c>
      <c r="BF60" s="181"/>
    </row>
    <row r="61" spans="1:58" x14ac:dyDescent="0.25">
      <c r="A61" s="52" t="s">
        <v>830</v>
      </c>
      <c r="B61" s="348" t="s">
        <v>829</v>
      </c>
      <c r="C61" s="125">
        <v>2523</v>
      </c>
      <c r="D61" s="114">
        <v>320300</v>
      </c>
      <c r="E61" s="120">
        <v>0.59440000000000004</v>
      </c>
      <c r="F61" s="120">
        <v>0.56620000000000004</v>
      </c>
      <c r="G61" s="120">
        <v>0.62190000000000001</v>
      </c>
      <c r="H61" s="114">
        <v>61800</v>
      </c>
      <c r="I61" s="120">
        <v>0.1148</v>
      </c>
      <c r="J61" s="120">
        <v>9.9099999999999994E-2</v>
      </c>
      <c r="K61" s="120">
        <v>0.13250000000000001</v>
      </c>
      <c r="L61" s="114">
        <v>156800</v>
      </c>
      <c r="M61" s="120">
        <v>0.29089999999999999</v>
      </c>
      <c r="N61" s="120">
        <v>0.26579999999999998</v>
      </c>
      <c r="O61" s="121">
        <v>0.31730000000000003</v>
      </c>
      <c r="P61" s="339"/>
      <c r="Q61" s="125">
        <v>2514</v>
      </c>
      <c r="R61" s="114">
        <v>311200</v>
      </c>
      <c r="S61" s="120">
        <v>0.57550000000000001</v>
      </c>
      <c r="T61" s="120">
        <v>0.54930000000000001</v>
      </c>
      <c r="U61" s="120">
        <v>0.60119999999999996</v>
      </c>
      <c r="V61" s="114">
        <v>60300</v>
      </c>
      <c r="W61" s="120">
        <v>0.1115</v>
      </c>
      <c r="X61" s="120">
        <v>9.7000000000000003E-2</v>
      </c>
      <c r="Y61" s="120">
        <v>0.1278</v>
      </c>
      <c r="Z61" s="114">
        <v>169300</v>
      </c>
      <c r="AA61" s="120">
        <v>0.31309999999999999</v>
      </c>
      <c r="AB61" s="120">
        <v>0.28910000000000002</v>
      </c>
      <c r="AC61" s="121">
        <v>0.33810000000000001</v>
      </c>
      <c r="AD61" s="335"/>
      <c r="AE61" s="123">
        <v>2426</v>
      </c>
      <c r="AF61" s="123">
        <v>314300</v>
      </c>
      <c r="AG61" s="263">
        <v>0.57989999999999997</v>
      </c>
      <c r="AH61" s="263">
        <v>0.55310000000000004</v>
      </c>
      <c r="AI61" s="279">
        <v>0.60619999999999996</v>
      </c>
      <c r="AJ61" s="281">
        <v>61400</v>
      </c>
      <c r="AK61" s="263">
        <v>0.1132</v>
      </c>
      <c r="AL61" s="263">
        <v>9.7000000000000003E-2</v>
      </c>
      <c r="AM61" s="279">
        <v>0.1318</v>
      </c>
      <c r="AN61" s="281">
        <v>166400</v>
      </c>
      <c r="AO61" s="263">
        <v>0.30690000000000001</v>
      </c>
      <c r="AP61" s="263">
        <v>0.2828</v>
      </c>
      <c r="AQ61" s="279">
        <v>0.33210000000000001</v>
      </c>
      <c r="AR61" s="151"/>
      <c r="AS61" s="244">
        <v>-1.4500000000000001E-2</v>
      </c>
      <c r="AT61" s="303" t="s">
        <v>942</v>
      </c>
      <c r="AU61" s="244">
        <v>-1.5E-3</v>
      </c>
      <c r="AV61" s="206" t="s">
        <v>942</v>
      </c>
      <c r="AW61" s="306">
        <v>1.6E-2</v>
      </c>
      <c r="AX61" s="206" t="s">
        <v>942</v>
      </c>
      <c r="AZ61" s="272">
        <v>4.4000000000000003E-3</v>
      </c>
      <c r="BA61" s="303" t="s">
        <v>942</v>
      </c>
      <c r="BB61" s="246">
        <v>1.6999999999999999E-3</v>
      </c>
      <c r="BC61" s="206" t="s">
        <v>942</v>
      </c>
      <c r="BD61" s="297">
        <v>-6.1999999999999998E-3</v>
      </c>
      <c r="BE61" s="206" t="s">
        <v>942</v>
      </c>
      <c r="BF61" s="181"/>
    </row>
    <row r="62" spans="1:58" x14ac:dyDescent="0.25">
      <c r="A62" s="52" t="s">
        <v>828</v>
      </c>
      <c r="B62" s="348" t="s">
        <v>827</v>
      </c>
      <c r="C62" s="125">
        <v>4563</v>
      </c>
      <c r="D62" s="114">
        <v>562600</v>
      </c>
      <c r="E62" s="120">
        <v>0.60719999999999996</v>
      </c>
      <c r="F62" s="120">
        <v>0.58650000000000002</v>
      </c>
      <c r="G62" s="120">
        <v>0.62760000000000005</v>
      </c>
      <c r="H62" s="114">
        <v>109000</v>
      </c>
      <c r="I62" s="120">
        <v>0.1177</v>
      </c>
      <c r="J62" s="120">
        <v>0.1051</v>
      </c>
      <c r="K62" s="120">
        <v>0.13150000000000001</v>
      </c>
      <c r="L62" s="114">
        <v>254900</v>
      </c>
      <c r="M62" s="120">
        <v>0.27510000000000001</v>
      </c>
      <c r="N62" s="120">
        <v>0.25690000000000002</v>
      </c>
      <c r="O62" s="121">
        <v>0.29399999999999998</v>
      </c>
      <c r="P62" s="339"/>
      <c r="Q62" s="125">
        <v>4439</v>
      </c>
      <c r="R62" s="114">
        <v>556100</v>
      </c>
      <c r="S62" s="120">
        <v>0.59719999999999995</v>
      </c>
      <c r="T62" s="120">
        <v>0.57709999999999995</v>
      </c>
      <c r="U62" s="120">
        <v>0.6169</v>
      </c>
      <c r="V62" s="114">
        <v>116100</v>
      </c>
      <c r="W62" s="120">
        <v>0.1246</v>
      </c>
      <c r="X62" s="120">
        <v>0.11219999999999999</v>
      </c>
      <c r="Y62" s="120">
        <v>0.13830000000000001</v>
      </c>
      <c r="Z62" s="114">
        <v>259100</v>
      </c>
      <c r="AA62" s="120">
        <v>0.2782</v>
      </c>
      <c r="AB62" s="120">
        <v>0.26029999999999998</v>
      </c>
      <c r="AC62" s="121">
        <v>0.2969</v>
      </c>
      <c r="AD62" s="335"/>
      <c r="AE62" s="123">
        <v>3853</v>
      </c>
      <c r="AF62" s="123">
        <v>555500</v>
      </c>
      <c r="AG62" s="263">
        <v>0.5968</v>
      </c>
      <c r="AH62" s="263">
        <v>0.57399999999999995</v>
      </c>
      <c r="AI62" s="279">
        <v>0.61919999999999997</v>
      </c>
      <c r="AJ62" s="281">
        <v>113700</v>
      </c>
      <c r="AK62" s="263">
        <v>0.1221</v>
      </c>
      <c r="AL62" s="263">
        <v>0.1082</v>
      </c>
      <c r="AM62" s="279">
        <v>0.1376</v>
      </c>
      <c r="AN62" s="281">
        <v>261600</v>
      </c>
      <c r="AO62" s="263">
        <v>0.28110000000000002</v>
      </c>
      <c r="AP62" s="263">
        <v>0.26100000000000001</v>
      </c>
      <c r="AQ62" s="279">
        <v>0.30209999999999998</v>
      </c>
      <c r="AR62" s="151"/>
      <c r="AS62" s="244">
        <v>-1.04E-2</v>
      </c>
      <c r="AT62" s="303" t="s">
        <v>942</v>
      </c>
      <c r="AU62" s="244">
        <v>4.4999999999999997E-3</v>
      </c>
      <c r="AV62" s="206" t="s">
        <v>942</v>
      </c>
      <c r="AW62" s="306">
        <v>6.0000000000000001E-3</v>
      </c>
      <c r="AX62" s="206" t="s">
        <v>942</v>
      </c>
      <c r="AZ62" s="272">
        <v>-4.0000000000000002E-4</v>
      </c>
      <c r="BA62" s="303" t="s">
        <v>942</v>
      </c>
      <c r="BB62" s="246">
        <v>-2.5000000000000001E-3</v>
      </c>
      <c r="BC62" s="206" t="s">
        <v>942</v>
      </c>
      <c r="BD62" s="297">
        <v>2.8999999999999998E-3</v>
      </c>
      <c r="BE62" s="206" t="s">
        <v>942</v>
      </c>
      <c r="BF62" s="181"/>
    </row>
    <row r="63" spans="1:58" x14ac:dyDescent="0.25">
      <c r="A63" s="52" t="s">
        <v>826</v>
      </c>
      <c r="B63" s="348" t="s">
        <v>825</v>
      </c>
      <c r="C63" s="125">
        <v>3934</v>
      </c>
      <c r="D63" s="114">
        <v>539100</v>
      </c>
      <c r="E63" s="120">
        <v>0.59760000000000002</v>
      </c>
      <c r="F63" s="120">
        <v>0.57589999999999997</v>
      </c>
      <c r="G63" s="120">
        <v>0.61899999999999999</v>
      </c>
      <c r="H63" s="114">
        <v>129100</v>
      </c>
      <c r="I63" s="120">
        <v>0.1431</v>
      </c>
      <c r="J63" s="120">
        <v>0.1285</v>
      </c>
      <c r="K63" s="120">
        <v>0.159</v>
      </c>
      <c r="L63" s="114">
        <v>233900</v>
      </c>
      <c r="M63" s="120">
        <v>0.25929999999999997</v>
      </c>
      <c r="N63" s="120">
        <v>0.24079999999999999</v>
      </c>
      <c r="O63" s="121">
        <v>0.2787</v>
      </c>
      <c r="P63" s="339"/>
      <c r="Q63" s="125">
        <v>3948</v>
      </c>
      <c r="R63" s="114">
        <v>524100</v>
      </c>
      <c r="S63" s="120">
        <v>0.57520000000000004</v>
      </c>
      <c r="T63" s="120">
        <v>0.55400000000000005</v>
      </c>
      <c r="U63" s="120">
        <v>0.59609999999999996</v>
      </c>
      <c r="V63" s="114">
        <v>124200</v>
      </c>
      <c r="W63" s="120">
        <v>0.1363</v>
      </c>
      <c r="X63" s="120">
        <v>0.12189999999999999</v>
      </c>
      <c r="Y63" s="120">
        <v>0.1522</v>
      </c>
      <c r="Z63" s="114">
        <v>262900</v>
      </c>
      <c r="AA63" s="120">
        <v>0.28849999999999998</v>
      </c>
      <c r="AB63" s="120">
        <v>0.27</v>
      </c>
      <c r="AC63" s="121">
        <v>0.30769999999999997</v>
      </c>
      <c r="AD63" s="335"/>
      <c r="AE63" s="123">
        <v>3526</v>
      </c>
      <c r="AF63" s="123">
        <v>558800</v>
      </c>
      <c r="AG63" s="263">
        <v>0.60419999999999996</v>
      </c>
      <c r="AH63" s="263">
        <v>0.57999999999999996</v>
      </c>
      <c r="AI63" s="279">
        <v>0.62790000000000001</v>
      </c>
      <c r="AJ63" s="281">
        <v>104100</v>
      </c>
      <c r="AK63" s="263">
        <v>0.1125</v>
      </c>
      <c r="AL63" s="263">
        <v>9.8900000000000002E-2</v>
      </c>
      <c r="AM63" s="279">
        <v>0.1278</v>
      </c>
      <c r="AN63" s="281">
        <v>262000</v>
      </c>
      <c r="AO63" s="263">
        <v>0.2833</v>
      </c>
      <c r="AP63" s="263">
        <v>0.26150000000000001</v>
      </c>
      <c r="AQ63" s="279">
        <v>0.30609999999999998</v>
      </c>
      <c r="AR63" s="151"/>
      <c r="AS63" s="244">
        <v>6.6E-3</v>
      </c>
      <c r="AT63" s="303" t="s">
        <v>942</v>
      </c>
      <c r="AU63" s="244">
        <v>-3.0599999999999999E-2</v>
      </c>
      <c r="AV63" s="206" t="s">
        <v>936</v>
      </c>
      <c r="AW63" s="306">
        <v>2.4E-2</v>
      </c>
      <c r="AX63" s="206" t="s">
        <v>942</v>
      </c>
      <c r="AZ63" s="272">
        <v>2.9000000000000001E-2</v>
      </c>
      <c r="BA63" s="303" t="s">
        <v>942</v>
      </c>
      <c r="BB63" s="246">
        <v>-2.3800000000000002E-2</v>
      </c>
      <c r="BC63" s="206" t="s">
        <v>936</v>
      </c>
      <c r="BD63" s="297">
        <v>-5.1999999999999998E-3</v>
      </c>
      <c r="BE63" s="206" t="s">
        <v>942</v>
      </c>
      <c r="BF63" s="181"/>
    </row>
    <row r="64" spans="1:58" x14ac:dyDescent="0.25">
      <c r="A64" s="52" t="s">
        <v>824</v>
      </c>
      <c r="B64" s="348" t="s">
        <v>823</v>
      </c>
      <c r="C64" s="125">
        <v>4492</v>
      </c>
      <c r="D64" s="114">
        <v>621600</v>
      </c>
      <c r="E64" s="120">
        <v>0.67900000000000005</v>
      </c>
      <c r="F64" s="120">
        <v>0.65849999999999997</v>
      </c>
      <c r="G64" s="120">
        <v>0.69889999999999997</v>
      </c>
      <c r="H64" s="114">
        <v>102700</v>
      </c>
      <c r="I64" s="120">
        <v>0.11219999999999999</v>
      </c>
      <c r="J64" s="120">
        <v>9.9299999999999999E-2</v>
      </c>
      <c r="K64" s="120">
        <v>0.1265</v>
      </c>
      <c r="L64" s="114">
        <v>191100</v>
      </c>
      <c r="M64" s="120">
        <v>0.20880000000000001</v>
      </c>
      <c r="N64" s="120">
        <v>0.1915</v>
      </c>
      <c r="O64" s="121">
        <v>0.2271</v>
      </c>
      <c r="P64" s="339"/>
      <c r="Q64" s="125">
        <v>4402</v>
      </c>
      <c r="R64" s="114">
        <v>629800</v>
      </c>
      <c r="S64" s="120">
        <v>0.68049999999999999</v>
      </c>
      <c r="T64" s="120">
        <v>0.66169999999999995</v>
      </c>
      <c r="U64" s="120">
        <v>0.6986</v>
      </c>
      <c r="V64" s="114">
        <v>106100</v>
      </c>
      <c r="W64" s="120">
        <v>0.11459999999999999</v>
      </c>
      <c r="X64" s="120">
        <v>0.1032</v>
      </c>
      <c r="Y64" s="120">
        <v>0.12720000000000001</v>
      </c>
      <c r="Z64" s="114">
        <v>189700</v>
      </c>
      <c r="AA64" s="120">
        <v>0.2049</v>
      </c>
      <c r="AB64" s="120">
        <v>0.18920000000000001</v>
      </c>
      <c r="AC64" s="121">
        <v>0.22159999999999999</v>
      </c>
      <c r="AD64" s="335"/>
      <c r="AE64" s="123">
        <v>3546</v>
      </c>
      <c r="AF64" s="123">
        <v>640800</v>
      </c>
      <c r="AG64" s="263">
        <v>0.68730000000000002</v>
      </c>
      <c r="AH64" s="263">
        <v>0.66520000000000001</v>
      </c>
      <c r="AI64" s="279">
        <v>0.70860000000000001</v>
      </c>
      <c r="AJ64" s="281">
        <v>107100</v>
      </c>
      <c r="AK64" s="263">
        <v>0.1149</v>
      </c>
      <c r="AL64" s="263">
        <v>0.10199999999999999</v>
      </c>
      <c r="AM64" s="279">
        <v>0.1293</v>
      </c>
      <c r="AN64" s="281">
        <v>184400</v>
      </c>
      <c r="AO64" s="263">
        <v>0.19769999999999999</v>
      </c>
      <c r="AP64" s="263">
        <v>0.1792</v>
      </c>
      <c r="AQ64" s="279">
        <v>0.21779999999999999</v>
      </c>
      <c r="AR64" s="151"/>
      <c r="AS64" s="244">
        <v>8.3000000000000001E-3</v>
      </c>
      <c r="AT64" s="303" t="s">
        <v>942</v>
      </c>
      <c r="AU64" s="244">
        <v>2.7000000000000001E-3</v>
      </c>
      <c r="AV64" s="206" t="s">
        <v>942</v>
      </c>
      <c r="AW64" s="306">
        <v>-1.0999999999999999E-2</v>
      </c>
      <c r="AX64" s="206" t="s">
        <v>942</v>
      </c>
      <c r="AZ64" s="272">
        <v>6.8999999999999999E-3</v>
      </c>
      <c r="BA64" s="303" t="s">
        <v>942</v>
      </c>
      <c r="BB64" s="246">
        <v>2.9999999999999997E-4</v>
      </c>
      <c r="BC64" s="206" t="s">
        <v>942</v>
      </c>
      <c r="BD64" s="297">
        <v>-7.1999999999999998E-3</v>
      </c>
      <c r="BE64" s="206" t="s">
        <v>942</v>
      </c>
      <c r="BF64" s="181"/>
    </row>
    <row r="65" spans="1:58" x14ac:dyDescent="0.25">
      <c r="A65" s="52" t="s">
        <v>822</v>
      </c>
      <c r="B65" s="348" t="s">
        <v>821</v>
      </c>
      <c r="C65" s="125">
        <v>5552</v>
      </c>
      <c r="D65" s="114">
        <v>1087800</v>
      </c>
      <c r="E65" s="120">
        <v>0.5978</v>
      </c>
      <c r="F65" s="120">
        <v>0.57950000000000002</v>
      </c>
      <c r="G65" s="120">
        <v>0.6159</v>
      </c>
      <c r="H65" s="114">
        <v>217800</v>
      </c>
      <c r="I65" s="120">
        <v>0.1197</v>
      </c>
      <c r="J65" s="120">
        <v>0.1082</v>
      </c>
      <c r="K65" s="120">
        <v>0.13220000000000001</v>
      </c>
      <c r="L65" s="114">
        <v>514100</v>
      </c>
      <c r="M65" s="120">
        <v>0.28249999999999997</v>
      </c>
      <c r="N65" s="120">
        <v>0.2661</v>
      </c>
      <c r="O65" s="121">
        <v>0.29959999999999998</v>
      </c>
      <c r="P65" s="339"/>
      <c r="Q65" s="125">
        <v>5448</v>
      </c>
      <c r="R65" s="114">
        <v>1101700</v>
      </c>
      <c r="S65" s="120">
        <v>0.60129999999999995</v>
      </c>
      <c r="T65" s="120">
        <v>0.5837</v>
      </c>
      <c r="U65" s="120">
        <v>0.61860000000000004</v>
      </c>
      <c r="V65" s="114">
        <v>244400</v>
      </c>
      <c r="W65" s="120">
        <v>0.13339999999999999</v>
      </c>
      <c r="X65" s="120">
        <v>0.12180000000000001</v>
      </c>
      <c r="Y65" s="120">
        <v>0.1459</v>
      </c>
      <c r="Z65" s="114">
        <v>486100</v>
      </c>
      <c r="AA65" s="120">
        <v>0.26529999999999998</v>
      </c>
      <c r="AB65" s="120">
        <v>0.25009999999999999</v>
      </c>
      <c r="AC65" s="121">
        <v>0.28120000000000001</v>
      </c>
      <c r="AD65" s="335"/>
      <c r="AE65" s="123">
        <v>4433</v>
      </c>
      <c r="AF65" s="123">
        <v>1123300</v>
      </c>
      <c r="AG65" s="263">
        <v>0.61229999999999996</v>
      </c>
      <c r="AH65" s="263">
        <v>0.5917</v>
      </c>
      <c r="AI65" s="279">
        <v>0.63249999999999995</v>
      </c>
      <c r="AJ65" s="281">
        <v>235000</v>
      </c>
      <c r="AK65" s="263">
        <v>0.12809999999999999</v>
      </c>
      <c r="AL65" s="263">
        <v>0.1148</v>
      </c>
      <c r="AM65" s="279">
        <v>0.14269999999999999</v>
      </c>
      <c r="AN65" s="281">
        <v>476100</v>
      </c>
      <c r="AO65" s="263">
        <v>0.25950000000000001</v>
      </c>
      <c r="AP65" s="263">
        <v>0.24149999999999999</v>
      </c>
      <c r="AQ65" s="279">
        <v>0.27839999999999998</v>
      </c>
      <c r="AR65" s="151"/>
      <c r="AS65" s="244">
        <v>1.4500000000000001E-2</v>
      </c>
      <c r="AT65" s="303" t="s">
        <v>942</v>
      </c>
      <c r="AU65" s="244">
        <v>8.3999999999999995E-3</v>
      </c>
      <c r="AV65" s="206" t="s">
        <v>942</v>
      </c>
      <c r="AW65" s="306">
        <v>-2.3E-2</v>
      </c>
      <c r="AX65" s="206" t="s">
        <v>942</v>
      </c>
      <c r="AZ65" s="272">
        <v>1.11E-2</v>
      </c>
      <c r="BA65" s="303" t="s">
        <v>942</v>
      </c>
      <c r="BB65" s="246">
        <v>-5.3E-3</v>
      </c>
      <c r="BC65" s="206" t="s">
        <v>942</v>
      </c>
      <c r="BD65" s="297">
        <v>-5.7999999999999996E-3</v>
      </c>
      <c r="BE65" s="206" t="s">
        <v>942</v>
      </c>
      <c r="BF65" s="181"/>
    </row>
    <row r="66" spans="1:58" x14ac:dyDescent="0.25">
      <c r="A66" s="54" t="s">
        <v>820</v>
      </c>
      <c r="B66" s="349" t="s">
        <v>819</v>
      </c>
      <c r="C66" s="201">
        <v>1524</v>
      </c>
      <c r="D66" s="130">
        <v>371300</v>
      </c>
      <c r="E66" s="160">
        <v>0.65459999999999996</v>
      </c>
      <c r="F66" s="160">
        <v>0.61250000000000004</v>
      </c>
      <c r="G66" s="160">
        <v>0.69430000000000003</v>
      </c>
      <c r="H66" s="130">
        <v>77400</v>
      </c>
      <c r="I66" s="160">
        <v>0.13650000000000001</v>
      </c>
      <c r="J66" s="160">
        <v>0.1079</v>
      </c>
      <c r="K66" s="160">
        <v>0.17119999999999999</v>
      </c>
      <c r="L66" s="219">
        <v>118500</v>
      </c>
      <c r="M66" s="160">
        <v>0.20899999999999999</v>
      </c>
      <c r="N66" s="160">
        <v>0.17929999999999999</v>
      </c>
      <c r="O66" s="158">
        <v>0.24210000000000001</v>
      </c>
      <c r="P66" s="340"/>
      <c r="Q66" s="201">
        <v>1999</v>
      </c>
      <c r="R66" s="130">
        <v>361800</v>
      </c>
      <c r="S66" s="160">
        <v>0.6361</v>
      </c>
      <c r="T66" s="160">
        <v>0.60799999999999998</v>
      </c>
      <c r="U66" s="160">
        <v>0.66339999999999999</v>
      </c>
      <c r="V66" s="130">
        <v>69000</v>
      </c>
      <c r="W66" s="160">
        <v>0.12130000000000001</v>
      </c>
      <c r="X66" s="160">
        <v>0.1043</v>
      </c>
      <c r="Y66" s="160">
        <v>0.14080000000000001</v>
      </c>
      <c r="Z66" s="130">
        <v>137900</v>
      </c>
      <c r="AA66" s="160">
        <v>0.24249999999999999</v>
      </c>
      <c r="AB66" s="160">
        <v>0.21890000000000001</v>
      </c>
      <c r="AC66" s="158">
        <v>0.26779999999999998</v>
      </c>
      <c r="AD66" s="336"/>
      <c r="AE66" s="131">
        <v>1029</v>
      </c>
      <c r="AF66" s="131">
        <v>385100</v>
      </c>
      <c r="AG66" s="282">
        <v>0.66700000000000004</v>
      </c>
      <c r="AH66" s="282">
        <v>0.62709999999999999</v>
      </c>
      <c r="AI66" s="283">
        <v>0.70450000000000002</v>
      </c>
      <c r="AJ66" s="284">
        <v>71400</v>
      </c>
      <c r="AK66" s="282">
        <v>0.1237</v>
      </c>
      <c r="AL66" s="282">
        <v>9.8799999999999999E-2</v>
      </c>
      <c r="AM66" s="283">
        <v>0.15390000000000001</v>
      </c>
      <c r="AN66" s="284">
        <v>120900</v>
      </c>
      <c r="AO66" s="282">
        <v>0.20930000000000001</v>
      </c>
      <c r="AP66" s="282">
        <v>0.17899999999999999</v>
      </c>
      <c r="AQ66" s="283">
        <v>0.24329999999999999</v>
      </c>
      <c r="AR66" s="151"/>
      <c r="AS66" s="245">
        <v>1.24E-2</v>
      </c>
      <c r="AT66" s="304" t="s">
        <v>942</v>
      </c>
      <c r="AU66" s="245">
        <v>-1.2699999999999999E-2</v>
      </c>
      <c r="AV66" s="208" t="s">
        <v>942</v>
      </c>
      <c r="AW66" s="307">
        <v>4.0000000000000002E-4</v>
      </c>
      <c r="AX66" s="208" t="s">
        <v>942</v>
      </c>
      <c r="AZ66" s="273">
        <v>3.0800000000000001E-2</v>
      </c>
      <c r="BA66" s="304" t="s">
        <v>942</v>
      </c>
      <c r="BB66" s="247">
        <v>2.3999999999999998E-3</v>
      </c>
      <c r="BC66" s="208" t="s">
        <v>942</v>
      </c>
      <c r="BD66" s="298">
        <v>-3.32E-2</v>
      </c>
      <c r="BE66" s="208" t="s">
        <v>942</v>
      </c>
      <c r="BF66" s="181"/>
    </row>
    <row r="67" spans="1:58" x14ac:dyDescent="0.25">
      <c r="A67" s="175"/>
      <c r="B67" s="175"/>
      <c r="C67" s="176"/>
      <c r="D67" s="176"/>
      <c r="E67" s="220"/>
      <c r="F67" s="220"/>
      <c r="G67" s="220"/>
      <c r="H67" s="220"/>
      <c r="I67" s="220"/>
      <c r="J67" s="220"/>
      <c r="K67" s="220"/>
      <c r="L67" s="220"/>
      <c r="M67" s="220"/>
      <c r="N67" s="220"/>
      <c r="O67" s="221"/>
      <c r="AF67" s="161"/>
      <c r="AG67" s="161"/>
      <c r="AH67" s="161"/>
      <c r="AI67" s="161"/>
      <c r="AJ67" s="161"/>
      <c r="AK67" s="161"/>
      <c r="AL67" s="161"/>
      <c r="AM67" s="161"/>
      <c r="AN67" s="161"/>
      <c r="AO67" s="161"/>
      <c r="AP67" s="161"/>
      <c r="AQ67" s="161"/>
      <c r="AR67"/>
      <c r="AS67"/>
      <c r="AT67"/>
      <c r="AU67"/>
      <c r="AV67"/>
      <c r="AW67"/>
      <c r="AX67"/>
      <c r="AY67"/>
      <c r="AZ67" s="274"/>
      <c r="BA67"/>
      <c r="BB67"/>
      <c r="BC67"/>
      <c r="BD67"/>
      <c r="BE67"/>
      <c r="BF67"/>
    </row>
    <row r="68" spans="1:58" s="29" customFormat="1" x14ac:dyDescent="0.25">
      <c r="A68" s="102" t="s">
        <v>927</v>
      </c>
      <c r="B68" s="102"/>
      <c r="C68" s="102"/>
      <c r="D68" s="102"/>
      <c r="E68" s="162"/>
      <c r="F68" s="162"/>
      <c r="G68" s="28"/>
      <c r="K68" s="28"/>
      <c r="P68" s="28"/>
      <c r="Q68" s="28"/>
      <c r="U68" s="28"/>
      <c r="Y68" s="28"/>
      <c r="AE68" s="28"/>
      <c r="AI68" s="28"/>
      <c r="AM68" s="28"/>
      <c r="AR68"/>
      <c r="AS68"/>
      <c r="AT68"/>
      <c r="AU68"/>
      <c r="AV68"/>
      <c r="AW68"/>
      <c r="AX68"/>
      <c r="AY68"/>
      <c r="AZ68" s="274"/>
      <c r="BA68"/>
      <c r="BB68"/>
      <c r="BC68"/>
      <c r="BD68"/>
      <c r="BE68"/>
      <c r="BF68"/>
    </row>
    <row r="69" spans="1:58" s="29" customFormat="1" ht="12.75" customHeight="1" x14ac:dyDescent="0.25">
      <c r="A69" s="341" t="s">
        <v>928</v>
      </c>
      <c r="B69" s="177"/>
      <c r="C69" s="177"/>
      <c r="D69" s="177"/>
      <c r="E69" s="222"/>
      <c r="F69" s="222"/>
      <c r="G69" s="222"/>
      <c r="H69" s="222"/>
      <c r="I69" s="222"/>
      <c r="J69" s="222"/>
      <c r="K69" s="222"/>
      <c r="L69" s="222"/>
      <c r="M69" s="222"/>
      <c r="N69" s="222"/>
      <c r="O69" s="222"/>
      <c r="P69" s="28"/>
      <c r="Q69" s="28"/>
      <c r="U69" s="28"/>
      <c r="Y69" s="28"/>
      <c r="AE69" s="28"/>
      <c r="AI69" s="28"/>
      <c r="AM69" s="28"/>
      <c r="AR69"/>
      <c r="AS69"/>
      <c r="AT69"/>
      <c r="AU69"/>
      <c r="AV69"/>
      <c r="AW69"/>
      <c r="AX69"/>
      <c r="AY69"/>
      <c r="AZ69" s="274"/>
      <c r="BA69"/>
      <c r="BB69"/>
      <c r="BC69"/>
      <c r="BD69"/>
      <c r="BE69"/>
      <c r="BF69"/>
    </row>
    <row r="70" spans="1:58" s="29" customFormat="1" ht="12.75" customHeight="1" x14ac:dyDescent="0.25">
      <c r="A70" s="154"/>
      <c r="B70" s="167"/>
      <c r="C70" s="154"/>
      <c r="D70" s="154"/>
      <c r="E70" s="223"/>
      <c r="F70" s="223"/>
      <c r="G70" s="223"/>
      <c r="H70" s="223"/>
      <c r="I70" s="223"/>
      <c r="J70" s="223"/>
      <c r="K70" s="223"/>
      <c r="L70" s="223"/>
      <c r="M70" s="223"/>
      <c r="N70" s="223"/>
      <c r="O70" s="223"/>
      <c r="P70" s="28"/>
      <c r="Q70" s="28"/>
      <c r="U70" s="28"/>
      <c r="Y70" s="28"/>
      <c r="AE70" s="28"/>
      <c r="AI70" s="28"/>
      <c r="AM70" s="28"/>
      <c r="AR70"/>
      <c r="AS70"/>
      <c r="AT70"/>
      <c r="AU70"/>
      <c r="AV70"/>
      <c r="AW70"/>
      <c r="AX70"/>
      <c r="AY70"/>
      <c r="AZ70" s="274"/>
      <c r="BA70"/>
      <c r="BB70"/>
      <c r="BC70"/>
      <c r="BD70"/>
      <c r="BE70"/>
      <c r="BF70"/>
    </row>
    <row r="71" spans="1:58" x14ac:dyDescent="0.25">
      <c r="A71" s="149" t="s">
        <v>909</v>
      </c>
      <c r="B71" s="147"/>
      <c r="C71" s="147"/>
      <c r="D71" s="147"/>
      <c r="E71" s="224"/>
      <c r="F71" s="224"/>
      <c r="G71" s="224"/>
      <c r="H71" s="224"/>
      <c r="I71" s="224"/>
      <c r="J71" s="224"/>
      <c r="K71" s="224"/>
      <c r="L71" s="418"/>
      <c r="M71" s="418"/>
      <c r="N71" s="418"/>
      <c r="O71" s="418"/>
      <c r="AF71" s="161"/>
      <c r="AG71" s="161"/>
      <c r="AH71" s="161"/>
      <c r="AI71" s="161"/>
      <c r="AJ71" s="161"/>
      <c r="AK71" s="161"/>
      <c r="AL71" s="161"/>
      <c r="AM71" s="161"/>
      <c r="AN71" s="161"/>
      <c r="AO71" s="161"/>
      <c r="AP71" s="161"/>
      <c r="AQ71" s="161"/>
      <c r="AR71"/>
      <c r="AS71"/>
      <c r="AT71"/>
      <c r="AU71"/>
      <c r="AV71"/>
      <c r="AW71"/>
      <c r="AX71"/>
      <c r="AY71"/>
      <c r="AZ71" s="274"/>
      <c r="BA71"/>
      <c r="BB71"/>
      <c r="BC71"/>
      <c r="BD71"/>
      <c r="BE71"/>
      <c r="BF71"/>
    </row>
    <row r="72" spans="1:58" x14ac:dyDescent="0.25">
      <c r="A72" s="178"/>
      <c r="B72" s="178"/>
      <c r="C72" s="178"/>
      <c r="D72" s="178"/>
      <c r="E72" s="225"/>
      <c r="F72" s="225"/>
      <c r="G72" s="225"/>
      <c r="H72" s="225"/>
      <c r="I72" s="225"/>
      <c r="J72" s="225"/>
      <c r="K72" s="225"/>
      <c r="L72" s="226"/>
      <c r="M72" s="227"/>
      <c r="N72" s="227"/>
      <c r="O72" s="228"/>
      <c r="AF72" s="161"/>
      <c r="AG72" s="161"/>
      <c r="AH72" s="161"/>
      <c r="AI72" s="161"/>
      <c r="AJ72" s="161"/>
      <c r="AK72" s="161"/>
      <c r="AL72" s="161"/>
      <c r="AM72" s="161"/>
      <c r="AN72" s="161"/>
      <c r="AO72" s="161"/>
      <c r="AP72" s="161"/>
      <c r="AQ72" s="161"/>
      <c r="AR72"/>
      <c r="AS72"/>
      <c r="AT72"/>
      <c r="AU72"/>
      <c r="AV72"/>
      <c r="AW72"/>
      <c r="AX72"/>
      <c r="AY72"/>
      <c r="AZ72" s="274"/>
      <c r="BA72"/>
      <c r="BB72"/>
      <c r="BC72"/>
      <c r="BD72"/>
      <c r="BE72"/>
      <c r="BF72"/>
    </row>
    <row r="73" spans="1:58" x14ac:dyDescent="0.25">
      <c r="AF73" s="161"/>
      <c r="AG73" s="161"/>
      <c r="AH73" s="161"/>
      <c r="AI73" s="161"/>
      <c r="AJ73" s="161"/>
      <c r="AK73" s="161"/>
      <c r="AL73" s="161"/>
      <c r="AM73" s="161"/>
      <c r="AN73" s="161"/>
      <c r="AO73" s="161"/>
      <c r="AP73" s="161"/>
      <c r="AQ73" s="161"/>
      <c r="AR73"/>
      <c r="AS73"/>
      <c r="AT73"/>
      <c r="AU73"/>
      <c r="AV73"/>
      <c r="AW73"/>
      <c r="AX73"/>
      <c r="AY73"/>
      <c r="AZ73" s="274"/>
      <c r="BA73"/>
      <c r="BB73"/>
      <c r="BC73"/>
      <c r="BD73"/>
      <c r="BE73"/>
      <c r="BF73"/>
    </row>
    <row r="74" spans="1:58" x14ac:dyDescent="0.25">
      <c r="AF74" s="161"/>
      <c r="AG74" s="161"/>
      <c r="AH74" s="161"/>
      <c r="AI74" s="161"/>
      <c r="AJ74" s="161"/>
      <c r="AK74" s="161"/>
      <c r="AL74" s="161"/>
      <c r="AM74" s="161"/>
      <c r="AN74" s="161"/>
      <c r="AO74" s="161"/>
      <c r="AP74" s="161"/>
      <c r="AQ74" s="161"/>
      <c r="AR74"/>
      <c r="AS74"/>
      <c r="AT74"/>
      <c r="AU74"/>
      <c r="AV74"/>
      <c r="AW74"/>
      <c r="AX74"/>
      <c r="AY74"/>
      <c r="AZ74" s="274"/>
      <c r="BA74"/>
      <c r="BB74"/>
      <c r="BC74"/>
      <c r="BD74"/>
      <c r="BE74"/>
      <c r="BF74"/>
    </row>
    <row r="75" spans="1:58" x14ac:dyDescent="0.25">
      <c r="AF75" s="161"/>
      <c r="AG75" s="161"/>
      <c r="AH75" s="161"/>
      <c r="AI75" s="161"/>
      <c r="AJ75" s="161"/>
      <c r="AK75" s="161"/>
      <c r="AL75" s="161"/>
      <c r="AM75" s="161"/>
      <c r="AN75" s="161"/>
      <c r="AO75" s="161"/>
      <c r="AP75" s="161"/>
      <c r="AQ75" s="161"/>
      <c r="AR75"/>
      <c r="AS75"/>
      <c r="AT75"/>
      <c r="AU75"/>
      <c r="AV75"/>
      <c r="AW75"/>
      <c r="AX75"/>
      <c r="AY75"/>
      <c r="AZ75" s="274"/>
      <c r="BA75"/>
      <c r="BB75"/>
      <c r="BC75"/>
      <c r="BD75"/>
      <c r="BE75"/>
      <c r="BF75"/>
    </row>
    <row r="76" spans="1:58" x14ac:dyDescent="0.25">
      <c r="AF76" s="161"/>
      <c r="AG76" s="161"/>
      <c r="AH76" s="161"/>
      <c r="AI76" s="161"/>
      <c r="AJ76" s="161"/>
      <c r="AK76" s="161"/>
      <c r="AL76" s="161"/>
      <c r="AM76" s="161"/>
      <c r="AN76" s="161"/>
      <c r="AO76" s="161"/>
      <c r="AP76" s="161"/>
      <c r="AQ76" s="161"/>
      <c r="AR76"/>
      <c r="AS76"/>
      <c r="AT76"/>
      <c r="AU76"/>
      <c r="AV76"/>
      <c r="AW76"/>
      <c r="AX76"/>
      <c r="AY76"/>
      <c r="AZ76" s="274"/>
      <c r="BA76"/>
      <c r="BB76"/>
      <c r="BC76"/>
      <c r="BD76"/>
      <c r="BE76"/>
      <c r="BF76"/>
    </row>
    <row r="77" spans="1:58" x14ac:dyDescent="0.25">
      <c r="AF77" s="161"/>
      <c r="AG77" s="161"/>
      <c r="AH77" s="161"/>
      <c r="AI77" s="161"/>
      <c r="AJ77" s="161"/>
      <c r="AK77" s="161"/>
      <c r="AL77" s="161"/>
      <c r="AM77" s="161"/>
      <c r="AN77" s="161"/>
      <c r="AO77" s="161"/>
      <c r="AP77" s="161"/>
      <c r="AQ77" s="161"/>
      <c r="AR77"/>
      <c r="AS77"/>
      <c r="AT77"/>
      <c r="AU77"/>
      <c r="AV77"/>
      <c r="AW77"/>
      <c r="AX77"/>
      <c r="AY77"/>
      <c r="AZ77" s="274"/>
      <c r="BA77"/>
      <c r="BB77"/>
      <c r="BC77"/>
      <c r="BD77"/>
      <c r="BE77"/>
      <c r="BF77"/>
    </row>
    <row r="78" spans="1:58" x14ac:dyDescent="0.25">
      <c r="AF78" s="161"/>
      <c r="AG78" s="161"/>
      <c r="AH78" s="161"/>
      <c r="AI78" s="161"/>
      <c r="AJ78" s="161"/>
      <c r="AK78" s="161"/>
      <c r="AL78" s="161"/>
      <c r="AM78" s="161"/>
      <c r="AN78" s="161"/>
      <c r="AO78" s="161"/>
      <c r="AP78" s="161"/>
      <c r="AQ78" s="161"/>
      <c r="AR78"/>
      <c r="AS78"/>
      <c r="AT78"/>
      <c r="AU78"/>
      <c r="AV78"/>
      <c r="AW78"/>
      <c r="AX78"/>
      <c r="AY78"/>
      <c r="AZ78" s="274"/>
      <c r="BA78"/>
      <c r="BB78"/>
      <c r="BC78"/>
      <c r="BD78"/>
      <c r="BE78"/>
      <c r="BF78"/>
    </row>
    <row r="79" spans="1:58" x14ac:dyDescent="0.25">
      <c r="AF79" s="161"/>
      <c r="AG79" s="161"/>
      <c r="AH79" s="161"/>
      <c r="AI79" s="161"/>
      <c r="AJ79" s="161"/>
      <c r="AK79" s="161"/>
      <c r="AL79" s="161"/>
      <c r="AM79" s="161"/>
      <c r="AN79" s="161"/>
      <c r="AO79" s="161"/>
      <c r="AP79" s="161"/>
      <c r="AQ79" s="161"/>
      <c r="AR79"/>
      <c r="AS79"/>
      <c r="AT79"/>
      <c r="AU79"/>
      <c r="AV79"/>
      <c r="AW79"/>
      <c r="AX79"/>
      <c r="AY79"/>
      <c r="AZ79" s="274"/>
      <c r="BA79"/>
      <c r="BB79"/>
      <c r="BC79"/>
      <c r="BD79"/>
      <c r="BE79"/>
      <c r="BF79"/>
    </row>
    <row r="80" spans="1:58" x14ac:dyDescent="0.25">
      <c r="AF80" s="161"/>
      <c r="AG80" s="161"/>
      <c r="AH80" s="161"/>
      <c r="AI80" s="161"/>
      <c r="AJ80" s="161"/>
      <c r="AK80" s="161"/>
      <c r="AL80" s="161"/>
      <c r="AM80" s="161"/>
      <c r="AN80" s="161"/>
      <c r="AO80" s="161"/>
      <c r="AP80" s="161"/>
      <c r="AQ80" s="161"/>
      <c r="AR80"/>
      <c r="AS80"/>
      <c r="AT80"/>
      <c r="AU80"/>
      <c r="AV80"/>
      <c r="AW80"/>
      <c r="AX80"/>
      <c r="AY80"/>
      <c r="AZ80" s="274"/>
      <c r="BA80"/>
      <c r="BB80"/>
      <c r="BC80"/>
      <c r="BD80"/>
      <c r="BE80"/>
      <c r="BF80"/>
    </row>
    <row r="81" spans="32:58" x14ac:dyDescent="0.25">
      <c r="AF81" s="161"/>
      <c r="AG81" s="161"/>
      <c r="AH81" s="161"/>
      <c r="AI81" s="161"/>
      <c r="AJ81" s="161"/>
      <c r="AK81" s="161"/>
      <c r="AL81" s="161"/>
      <c r="AM81" s="161"/>
      <c r="AN81" s="161"/>
      <c r="AO81" s="161"/>
      <c r="AP81" s="161"/>
      <c r="AQ81" s="161"/>
      <c r="AR81"/>
      <c r="AS81"/>
      <c r="AT81"/>
      <c r="AU81"/>
      <c r="AV81"/>
      <c r="AW81"/>
      <c r="AX81"/>
      <c r="AY81"/>
      <c r="AZ81" s="274"/>
      <c r="BA81"/>
      <c r="BB81"/>
      <c r="BC81"/>
      <c r="BD81"/>
      <c r="BE81"/>
      <c r="BF81"/>
    </row>
    <row r="82" spans="32:58" x14ac:dyDescent="0.25">
      <c r="AF82" s="161"/>
      <c r="AG82" s="161"/>
      <c r="AH82" s="161"/>
      <c r="AI82" s="161"/>
      <c r="AJ82" s="161"/>
      <c r="AK82" s="161"/>
      <c r="AL82" s="161"/>
      <c r="AM82" s="161"/>
      <c r="AN82" s="161"/>
      <c r="AO82" s="161"/>
      <c r="AP82" s="161"/>
      <c r="AQ82" s="161"/>
      <c r="AR82"/>
      <c r="AS82"/>
      <c r="AT82"/>
      <c r="AU82"/>
      <c r="AV82"/>
      <c r="AW82"/>
      <c r="AX82"/>
      <c r="AY82"/>
      <c r="AZ82" s="274"/>
      <c r="BA82"/>
      <c r="BB82"/>
      <c r="BC82"/>
      <c r="BD82"/>
      <c r="BE82"/>
      <c r="BF82"/>
    </row>
    <row r="83" spans="32:58" x14ac:dyDescent="0.25">
      <c r="AF83" s="161"/>
      <c r="AG83" s="161"/>
      <c r="AH83" s="161"/>
      <c r="AI83" s="161"/>
      <c r="AJ83" s="161"/>
      <c r="AK83" s="161"/>
      <c r="AL83" s="161"/>
      <c r="AM83" s="161"/>
      <c r="AN83" s="161"/>
      <c r="AO83" s="161"/>
      <c r="AP83" s="161"/>
      <c r="AQ83" s="161"/>
      <c r="AR83"/>
      <c r="AS83"/>
      <c r="AT83"/>
      <c r="AU83"/>
      <c r="AV83"/>
      <c r="AW83"/>
      <c r="AX83"/>
      <c r="AY83"/>
      <c r="AZ83" s="274"/>
      <c r="BA83"/>
      <c r="BB83"/>
      <c r="BC83"/>
      <c r="BD83"/>
      <c r="BE83"/>
      <c r="BF83"/>
    </row>
    <row r="84" spans="32:58" x14ac:dyDescent="0.25">
      <c r="AF84" s="161"/>
      <c r="AG84" s="161"/>
      <c r="AH84" s="161"/>
      <c r="AI84" s="161"/>
      <c r="AJ84" s="161"/>
      <c r="AK84" s="161"/>
      <c r="AL84" s="161"/>
      <c r="AM84" s="161"/>
      <c r="AN84" s="161"/>
      <c r="AO84" s="161"/>
      <c r="AP84" s="161"/>
      <c r="AQ84" s="161"/>
      <c r="AR84"/>
      <c r="AS84"/>
      <c r="AT84"/>
      <c r="AU84"/>
      <c r="AV84"/>
      <c r="AW84"/>
      <c r="AX84"/>
      <c r="AY84"/>
      <c r="AZ84" s="274"/>
      <c r="BA84"/>
      <c r="BB84"/>
      <c r="BC84"/>
      <c r="BD84"/>
      <c r="BE84"/>
      <c r="BF84"/>
    </row>
    <row r="85" spans="32:58" x14ac:dyDescent="0.25">
      <c r="AF85" s="161"/>
      <c r="AG85" s="161"/>
      <c r="AH85" s="161"/>
      <c r="AI85" s="161"/>
      <c r="AJ85" s="161"/>
      <c r="AK85" s="161"/>
      <c r="AL85" s="161"/>
      <c r="AM85" s="161"/>
      <c r="AN85" s="161"/>
      <c r="AO85" s="161"/>
      <c r="AP85" s="161"/>
      <c r="AQ85" s="161"/>
      <c r="AR85"/>
      <c r="AS85"/>
      <c r="AT85"/>
      <c r="AU85"/>
      <c r="AV85"/>
      <c r="AW85"/>
      <c r="AX85"/>
      <c r="AY85"/>
      <c r="AZ85" s="274"/>
      <c r="BA85"/>
      <c r="BB85"/>
      <c r="BC85"/>
      <c r="BD85"/>
      <c r="BE85"/>
      <c r="BF85"/>
    </row>
    <row r="86" spans="32:58" x14ac:dyDescent="0.25">
      <c r="AF86" s="161"/>
      <c r="AG86" s="161"/>
      <c r="AH86" s="161"/>
      <c r="AI86" s="161"/>
      <c r="AJ86" s="161"/>
      <c r="AK86" s="161"/>
      <c r="AL86" s="161"/>
      <c r="AM86" s="161"/>
      <c r="AN86" s="161"/>
      <c r="AO86" s="161"/>
      <c r="AP86" s="161"/>
      <c r="AQ86" s="161"/>
      <c r="AR86"/>
      <c r="AS86"/>
      <c r="AT86"/>
      <c r="AU86"/>
      <c r="AV86"/>
      <c r="AW86"/>
      <c r="AX86"/>
      <c r="AY86"/>
      <c r="AZ86" s="274"/>
      <c r="BA86"/>
      <c r="BB86"/>
      <c r="BC86"/>
      <c r="BD86"/>
      <c r="BE86"/>
      <c r="BF86"/>
    </row>
    <row r="87" spans="32:58" x14ac:dyDescent="0.25">
      <c r="AF87" s="161"/>
      <c r="AG87" s="161"/>
      <c r="AH87" s="161"/>
      <c r="AI87" s="161"/>
      <c r="AJ87" s="161"/>
      <c r="AK87" s="161"/>
      <c r="AL87" s="161"/>
      <c r="AM87" s="161"/>
      <c r="AN87" s="161"/>
      <c r="AO87" s="161"/>
      <c r="AP87" s="161"/>
      <c r="AQ87" s="161"/>
      <c r="AR87"/>
      <c r="AS87"/>
      <c r="AT87"/>
      <c r="AU87"/>
      <c r="AV87"/>
      <c r="AW87"/>
      <c r="AX87"/>
      <c r="AY87"/>
      <c r="AZ87" s="274"/>
      <c r="BA87"/>
      <c r="BB87"/>
      <c r="BC87"/>
      <c r="BD87"/>
      <c r="BE87"/>
      <c r="BF87"/>
    </row>
    <row r="88" spans="32:58" x14ac:dyDescent="0.25">
      <c r="AF88" s="161"/>
      <c r="AG88" s="161"/>
      <c r="AH88" s="161"/>
      <c r="AI88" s="161"/>
      <c r="AJ88" s="161"/>
      <c r="AK88" s="161"/>
      <c r="AL88" s="161"/>
      <c r="AM88" s="161"/>
      <c r="AN88" s="161"/>
      <c r="AO88" s="161"/>
      <c r="AP88" s="161"/>
      <c r="AQ88" s="161"/>
      <c r="AR88"/>
      <c r="AS88"/>
      <c r="AT88"/>
      <c r="AU88"/>
      <c r="AV88"/>
      <c r="AW88"/>
      <c r="AX88"/>
      <c r="AY88"/>
      <c r="AZ88" s="274"/>
      <c r="BA88"/>
      <c r="BB88"/>
      <c r="BC88"/>
      <c r="BD88"/>
      <c r="BE88"/>
      <c r="BF88"/>
    </row>
    <row r="89" spans="32:58" x14ac:dyDescent="0.25">
      <c r="AF89" s="161"/>
      <c r="AG89" s="161"/>
      <c r="AH89" s="161"/>
      <c r="AI89" s="161"/>
      <c r="AJ89" s="161"/>
      <c r="AK89" s="161"/>
      <c r="AL89" s="161"/>
      <c r="AM89" s="161"/>
      <c r="AN89" s="161"/>
      <c r="AO89" s="161"/>
      <c r="AP89" s="161"/>
      <c r="AQ89" s="161"/>
      <c r="AR89"/>
      <c r="AS89"/>
      <c r="AT89"/>
      <c r="AU89"/>
      <c r="AV89"/>
      <c r="AW89"/>
      <c r="AX89"/>
      <c r="AY89"/>
      <c r="AZ89" s="274"/>
      <c r="BA89"/>
      <c r="BB89"/>
      <c r="BC89"/>
      <c r="BD89"/>
      <c r="BE89"/>
      <c r="BF89"/>
    </row>
    <row r="90" spans="32:58" x14ac:dyDescent="0.25">
      <c r="AF90" s="161"/>
      <c r="AG90" s="161"/>
      <c r="AH90" s="161"/>
      <c r="AI90" s="161"/>
      <c r="AJ90" s="161"/>
      <c r="AK90" s="161"/>
      <c r="AL90" s="161"/>
      <c r="AM90" s="161"/>
      <c r="AN90" s="161"/>
      <c r="AO90" s="161"/>
      <c r="AP90" s="161"/>
      <c r="AQ90" s="161"/>
      <c r="AR90"/>
      <c r="AS90"/>
      <c r="AT90"/>
      <c r="AU90"/>
      <c r="AV90"/>
      <c r="AW90"/>
      <c r="AX90"/>
      <c r="AY90"/>
      <c r="AZ90" s="274"/>
      <c r="BA90"/>
      <c r="BB90"/>
      <c r="BC90"/>
      <c r="BD90"/>
      <c r="BE90"/>
      <c r="BF90"/>
    </row>
    <row r="91" spans="32:58" x14ac:dyDescent="0.25">
      <c r="AF91" s="161"/>
      <c r="AG91" s="161"/>
      <c r="AH91" s="161"/>
      <c r="AI91" s="161"/>
      <c r="AJ91" s="161"/>
      <c r="AK91" s="161"/>
      <c r="AL91" s="161"/>
      <c r="AM91" s="161"/>
      <c r="AN91" s="161"/>
      <c r="AO91" s="161"/>
      <c r="AP91" s="161"/>
      <c r="AQ91" s="161"/>
      <c r="AR91"/>
      <c r="AS91"/>
      <c r="AT91"/>
      <c r="AU91"/>
      <c r="AV91"/>
      <c r="AW91"/>
      <c r="AX91"/>
      <c r="AY91"/>
      <c r="AZ91" s="274"/>
      <c r="BA91"/>
      <c r="BB91"/>
      <c r="BC91"/>
      <c r="BD91"/>
      <c r="BE91"/>
      <c r="BF91"/>
    </row>
    <row r="92" spans="32:58" x14ac:dyDescent="0.25">
      <c r="AR92"/>
      <c r="AS92"/>
      <c r="AT92"/>
      <c r="AU92"/>
      <c r="AV92"/>
      <c r="AW92"/>
      <c r="AX92"/>
      <c r="AY92"/>
      <c r="AZ92" s="274"/>
      <c r="BA92"/>
      <c r="BB92"/>
      <c r="BC92"/>
      <c r="BD92"/>
      <c r="BE92"/>
      <c r="BF92"/>
    </row>
    <row r="93" spans="32:58" x14ac:dyDescent="0.25">
      <c r="AR93"/>
      <c r="AS93"/>
      <c r="AT93"/>
      <c r="AU93"/>
      <c r="AV93"/>
      <c r="AW93"/>
      <c r="AX93"/>
      <c r="AY93"/>
      <c r="AZ93" s="274"/>
      <c r="BA93"/>
      <c r="BB93"/>
      <c r="BC93"/>
      <c r="BD93"/>
      <c r="BE93"/>
      <c r="BF93"/>
    </row>
    <row r="94" spans="32:58" x14ac:dyDescent="0.25">
      <c r="AR94"/>
      <c r="AS94"/>
      <c r="AT94"/>
      <c r="AU94"/>
      <c r="AV94"/>
      <c r="AW94"/>
      <c r="AX94"/>
      <c r="AY94"/>
      <c r="AZ94" s="274"/>
      <c r="BA94"/>
      <c r="BB94"/>
      <c r="BC94"/>
      <c r="BD94"/>
      <c r="BE94"/>
      <c r="BF94"/>
    </row>
    <row r="95" spans="32:58" x14ac:dyDescent="0.25">
      <c r="AR95"/>
      <c r="AS95"/>
      <c r="AT95"/>
      <c r="AU95"/>
      <c r="AV95"/>
      <c r="AW95"/>
      <c r="AX95"/>
      <c r="AY95"/>
      <c r="AZ95" s="274"/>
      <c r="BA95"/>
      <c r="BB95"/>
      <c r="BC95"/>
      <c r="BD95"/>
      <c r="BE95"/>
      <c r="BF95"/>
    </row>
    <row r="96" spans="32:58" x14ac:dyDescent="0.25">
      <c r="AR96"/>
      <c r="AS96"/>
      <c r="AT96"/>
      <c r="AU96"/>
      <c r="AV96"/>
      <c r="AW96"/>
      <c r="AX96"/>
      <c r="AY96"/>
      <c r="AZ96" s="274"/>
      <c r="BA96"/>
      <c r="BB96"/>
      <c r="BC96"/>
      <c r="BD96"/>
      <c r="BE96"/>
      <c r="BF96"/>
    </row>
    <row r="97" spans="44:58" x14ac:dyDescent="0.25">
      <c r="AR97"/>
      <c r="AS97"/>
      <c r="AT97"/>
      <c r="AU97"/>
      <c r="AV97"/>
      <c r="AW97"/>
      <c r="AX97"/>
      <c r="AY97"/>
      <c r="AZ97" s="274"/>
      <c r="BA97"/>
      <c r="BB97"/>
      <c r="BC97"/>
      <c r="BD97"/>
      <c r="BE97"/>
      <c r="BF97"/>
    </row>
    <row r="98" spans="44:58" x14ac:dyDescent="0.25">
      <c r="AR98"/>
      <c r="AS98"/>
      <c r="AT98"/>
      <c r="AU98"/>
      <c r="AV98"/>
      <c r="AW98"/>
      <c r="AX98"/>
      <c r="AY98"/>
      <c r="AZ98" s="274"/>
      <c r="BA98"/>
      <c r="BB98"/>
      <c r="BC98"/>
      <c r="BD98"/>
      <c r="BE98"/>
      <c r="BF98"/>
    </row>
    <row r="99" spans="44:58" x14ac:dyDescent="0.25">
      <c r="AR99"/>
      <c r="AS99"/>
      <c r="AT99"/>
      <c r="AU99"/>
      <c r="AV99"/>
      <c r="AW99"/>
      <c r="AX99"/>
      <c r="AY99"/>
      <c r="AZ99" s="274"/>
      <c r="BA99"/>
      <c r="BB99"/>
      <c r="BC99"/>
      <c r="BD99"/>
      <c r="BE99"/>
      <c r="BF99"/>
    </row>
    <row r="100" spans="44:58" x14ac:dyDescent="0.25">
      <c r="AS100" s="183"/>
      <c r="AT100" s="184"/>
      <c r="AU100" s="183"/>
      <c r="AV100" s="184"/>
      <c r="AW100" s="183"/>
      <c r="AX100" s="184"/>
      <c r="BF100" s="181"/>
    </row>
    <row r="101" spans="44:58" x14ac:dyDescent="0.25">
      <c r="AS101" s="183"/>
      <c r="AT101" s="184"/>
      <c r="AU101" s="183"/>
      <c r="AV101" s="184"/>
      <c r="AW101" s="183"/>
      <c r="AX101" s="184"/>
      <c r="BF101" s="181"/>
    </row>
    <row r="102" spans="44:58" x14ac:dyDescent="0.25">
      <c r="AS102" s="183"/>
      <c r="AT102" s="184"/>
      <c r="AU102" s="183"/>
      <c r="AV102" s="184"/>
      <c r="AW102" s="183"/>
      <c r="AX102" s="184"/>
      <c r="BF102" s="181"/>
    </row>
    <row r="103" spans="44:58" x14ac:dyDescent="0.25">
      <c r="AS103" s="183"/>
      <c r="AT103" s="184"/>
      <c r="AU103" s="183"/>
      <c r="AV103" s="184"/>
      <c r="AW103" s="183"/>
      <c r="AX103" s="184"/>
      <c r="BF103" s="181"/>
    </row>
    <row r="104" spans="44:58" x14ac:dyDescent="0.25">
      <c r="AS104" s="183"/>
      <c r="AT104" s="184"/>
      <c r="AU104" s="183"/>
      <c r="AV104" s="184"/>
      <c r="AW104" s="183"/>
      <c r="AX104" s="184"/>
      <c r="BF104" s="181"/>
    </row>
    <row r="105" spans="44:58" x14ac:dyDescent="0.25">
      <c r="AS105" s="183"/>
      <c r="AT105" s="184"/>
      <c r="AU105" s="183"/>
      <c r="AV105" s="184"/>
      <c r="AW105" s="183"/>
      <c r="AX105" s="184"/>
      <c r="BF105" s="181"/>
    </row>
    <row r="106" spans="44:58" x14ac:dyDescent="0.25">
      <c r="AS106" s="183"/>
      <c r="AT106" s="184"/>
      <c r="AU106" s="183"/>
      <c r="AV106" s="184"/>
      <c r="AW106" s="183"/>
      <c r="AX106" s="184"/>
      <c r="BF106" s="181"/>
    </row>
    <row r="107" spans="44:58" x14ac:dyDescent="0.25">
      <c r="AS107" s="183"/>
      <c r="AT107" s="184"/>
      <c r="AU107" s="183"/>
      <c r="AV107" s="184"/>
      <c r="AW107" s="183"/>
      <c r="AX107" s="184"/>
      <c r="BF107" s="181"/>
    </row>
    <row r="108" spans="44:58" x14ac:dyDescent="0.25">
      <c r="AS108" s="183"/>
      <c r="AT108" s="184"/>
      <c r="AU108" s="183"/>
      <c r="AV108" s="184"/>
      <c r="AW108" s="183"/>
      <c r="AX108" s="184"/>
      <c r="BF108" s="181"/>
    </row>
    <row r="109" spans="44:58" x14ac:dyDescent="0.25">
      <c r="AS109" s="183"/>
      <c r="AT109" s="184"/>
      <c r="AU109" s="183"/>
      <c r="AV109" s="184"/>
      <c r="AW109" s="183"/>
      <c r="AX109" s="184"/>
      <c r="BF109" s="181"/>
    </row>
    <row r="110" spans="44:58" x14ac:dyDescent="0.25">
      <c r="AS110" s="183"/>
      <c r="AT110" s="184"/>
      <c r="AU110" s="183"/>
      <c r="AV110" s="184"/>
      <c r="AW110" s="183"/>
      <c r="AX110" s="184"/>
      <c r="BF110" s="181"/>
    </row>
    <row r="111" spans="44:58" x14ac:dyDescent="0.25">
      <c r="AS111" s="183"/>
      <c r="AT111" s="184"/>
      <c r="AU111" s="183"/>
      <c r="AV111" s="184"/>
      <c r="AW111" s="183"/>
      <c r="AX111" s="184"/>
      <c r="BF111" s="181"/>
    </row>
    <row r="112" spans="44:58" x14ac:dyDescent="0.25">
      <c r="AS112" s="183"/>
      <c r="AT112" s="184"/>
      <c r="AU112" s="183"/>
      <c r="AV112" s="184"/>
      <c r="AW112" s="183"/>
      <c r="AX112" s="184"/>
      <c r="BF112" s="181"/>
    </row>
    <row r="113" spans="45:58" x14ac:dyDescent="0.25">
      <c r="AS113" s="183"/>
      <c r="AT113" s="184"/>
      <c r="AU113" s="183"/>
      <c r="AV113" s="184"/>
      <c r="AW113" s="183"/>
      <c r="AX113" s="184"/>
      <c r="BF113" s="181"/>
    </row>
    <row r="114" spans="45:58" x14ac:dyDescent="0.25">
      <c r="AS114" s="183"/>
      <c r="AT114" s="184"/>
      <c r="AU114" s="183"/>
      <c r="AV114" s="184"/>
      <c r="AW114" s="183"/>
      <c r="AX114" s="184"/>
      <c r="BF114" s="181"/>
    </row>
    <row r="115" spans="45:58" x14ac:dyDescent="0.25">
      <c r="AS115" s="183"/>
      <c r="AT115" s="184"/>
      <c r="AU115" s="183"/>
      <c r="AV115" s="184"/>
      <c r="AW115" s="183"/>
      <c r="AX115" s="184"/>
      <c r="BF115" s="181"/>
    </row>
    <row r="116" spans="45:58" x14ac:dyDescent="0.25">
      <c r="AS116" s="183"/>
      <c r="AT116" s="184"/>
      <c r="AU116" s="183"/>
      <c r="AV116" s="184"/>
      <c r="AW116" s="183"/>
      <c r="AX116" s="184"/>
      <c r="BF116" s="181"/>
    </row>
    <row r="117" spans="45:58" x14ac:dyDescent="0.25">
      <c r="AS117" s="183"/>
      <c r="AT117" s="184"/>
      <c r="AU117" s="183"/>
      <c r="AV117" s="184"/>
      <c r="AW117" s="183"/>
      <c r="AX117" s="184"/>
      <c r="BF117" s="181"/>
    </row>
    <row r="118" spans="45:58" x14ac:dyDescent="0.25">
      <c r="AS118" s="183"/>
      <c r="AT118" s="184"/>
      <c r="AU118" s="183"/>
      <c r="AV118" s="184"/>
      <c r="AW118" s="183"/>
      <c r="AX118" s="184"/>
      <c r="BF118" s="181"/>
    </row>
    <row r="119" spans="45:58" x14ac:dyDescent="0.25">
      <c r="AS119" s="183"/>
      <c r="AT119" s="184"/>
      <c r="AU119" s="183"/>
      <c r="AV119" s="184"/>
      <c r="AW119" s="183"/>
      <c r="AX119" s="184"/>
      <c r="BF119" s="181"/>
    </row>
    <row r="120" spans="45:58" x14ac:dyDescent="0.25">
      <c r="AS120" s="183"/>
      <c r="AT120" s="184"/>
      <c r="AU120" s="183"/>
      <c r="AV120" s="184"/>
      <c r="AW120" s="183"/>
      <c r="AX120" s="184"/>
      <c r="BF120" s="181"/>
    </row>
    <row r="121" spans="45:58" x14ac:dyDescent="0.25">
      <c r="AS121" s="183"/>
      <c r="AT121" s="184"/>
      <c r="AU121" s="183"/>
      <c r="AV121" s="184"/>
      <c r="AW121" s="183"/>
      <c r="AX121" s="184"/>
      <c r="BF121" s="181"/>
    </row>
    <row r="122" spans="45:58" x14ac:dyDescent="0.25">
      <c r="AS122" s="183"/>
      <c r="AT122" s="184"/>
      <c r="AU122" s="183"/>
      <c r="AV122" s="184"/>
      <c r="AW122" s="183"/>
      <c r="AX122" s="184"/>
      <c r="BF122" s="181"/>
    </row>
    <row r="123" spans="45:58" x14ac:dyDescent="0.25">
      <c r="AS123" s="183"/>
      <c r="AT123" s="184"/>
      <c r="AU123" s="183"/>
      <c r="AV123" s="184"/>
      <c r="AW123" s="183"/>
      <c r="AX123" s="184"/>
      <c r="BF123" s="181"/>
    </row>
    <row r="124" spans="45:58" x14ac:dyDescent="0.25">
      <c r="AS124" s="183"/>
      <c r="AT124" s="184"/>
      <c r="AU124" s="183"/>
      <c r="AV124" s="184"/>
      <c r="AW124" s="183"/>
      <c r="AX124" s="184"/>
      <c r="BF124" s="181"/>
    </row>
    <row r="125" spans="45:58" x14ac:dyDescent="0.25">
      <c r="AS125" s="183"/>
      <c r="AT125" s="184"/>
      <c r="AU125" s="183"/>
      <c r="AV125" s="184"/>
      <c r="AW125" s="183"/>
      <c r="AX125" s="184"/>
      <c r="BF125" s="181"/>
    </row>
    <row r="126" spans="45:58" x14ac:dyDescent="0.25">
      <c r="AS126" s="183"/>
      <c r="AT126" s="184"/>
      <c r="AU126" s="183"/>
      <c r="AV126" s="184"/>
      <c r="AW126" s="183"/>
      <c r="AX126" s="184"/>
      <c r="BF126" s="181"/>
    </row>
    <row r="127" spans="45:58" x14ac:dyDescent="0.25">
      <c r="AS127" s="183"/>
      <c r="AT127" s="184"/>
      <c r="AU127" s="183"/>
      <c r="AV127" s="184"/>
      <c r="AW127" s="183"/>
      <c r="AX127" s="184"/>
      <c r="BF127" s="181"/>
    </row>
    <row r="128" spans="45:58" x14ac:dyDescent="0.25">
      <c r="AS128" s="183"/>
      <c r="AT128" s="184"/>
      <c r="AU128" s="183"/>
      <c r="AV128" s="184"/>
      <c r="AW128" s="183"/>
      <c r="AX128" s="184"/>
      <c r="BF128" s="181"/>
    </row>
  </sheetData>
  <mergeCells count="53">
    <mergeCell ref="AZ4:BE4"/>
    <mergeCell ref="AZ5:BA6"/>
    <mergeCell ref="BB5:BC6"/>
    <mergeCell ref="BD5:BE6"/>
    <mergeCell ref="AO6:AO7"/>
    <mergeCell ref="AP6:AQ6"/>
    <mergeCell ref="AE4:AQ4"/>
    <mergeCell ref="AF6:AF7"/>
    <mergeCell ref="AE5:AE7"/>
    <mergeCell ref="AF5:AI5"/>
    <mergeCell ref="AJ5:AM5"/>
    <mergeCell ref="AN5:AQ5"/>
    <mergeCell ref="AN6:AN7"/>
    <mergeCell ref="AG6:AG7"/>
    <mergeCell ref="AH6:AI6"/>
    <mergeCell ref="AJ6:AJ7"/>
    <mergeCell ref="Z5:AC5"/>
    <mergeCell ref="R6:R7"/>
    <mergeCell ref="X6:Y6"/>
    <mergeCell ref="Z6:Z7"/>
    <mergeCell ref="AA6:AA7"/>
    <mergeCell ref="AB6:AC6"/>
    <mergeCell ref="A21:B21"/>
    <mergeCell ref="L5:O5"/>
    <mergeCell ref="D6:D7"/>
    <mergeCell ref="E6:E7"/>
    <mergeCell ref="F6:G6"/>
    <mergeCell ref="H6:H7"/>
    <mergeCell ref="C5:C7"/>
    <mergeCell ref="A5:B7"/>
    <mergeCell ref="D5:G5"/>
    <mergeCell ref="H5:K5"/>
    <mergeCell ref="I6:I7"/>
    <mergeCell ref="L6:L7"/>
    <mergeCell ref="J6:K6"/>
    <mergeCell ref="M6:M7"/>
    <mergeCell ref="N6:O6"/>
    <mergeCell ref="AS4:AX4"/>
    <mergeCell ref="AS5:AT6"/>
    <mergeCell ref="AU5:AV6"/>
    <mergeCell ref="AW5:AX6"/>
    <mergeCell ref="L71:O71"/>
    <mergeCell ref="C4:O4"/>
    <mergeCell ref="Q4:AC4"/>
    <mergeCell ref="S6:S7"/>
    <mergeCell ref="T6:U6"/>
    <mergeCell ref="V6:V7"/>
    <mergeCell ref="W6:W7"/>
    <mergeCell ref="Q5:Q7"/>
    <mergeCell ref="R5:U5"/>
    <mergeCell ref="AK6:AK7"/>
    <mergeCell ref="AL6:AM6"/>
    <mergeCell ref="V5:Y5"/>
  </mergeCells>
  <conditionalFormatting sqref="AT9:AT66">
    <cfRule type="containsText" dxfId="777" priority="363" operator="containsText" text="decrease">
      <formula>NOT(ISERROR(SEARCH("decrease",AT9)))</formula>
    </cfRule>
    <cfRule type="containsText" dxfId="776" priority="364" operator="containsText" text="increase">
      <formula>NOT(ISERROR(SEARCH("increase",AT9)))</formula>
    </cfRule>
  </conditionalFormatting>
  <conditionalFormatting sqref="AT9:AT66">
    <cfRule type="containsText" dxfId="775" priority="361" operator="containsText" text="decrease">
      <formula>NOT(ISERROR(SEARCH("decrease",AT9)))</formula>
    </cfRule>
    <cfRule type="containsText" dxfId="774" priority="362" operator="containsText" text="increase">
      <formula>NOT(ISERROR(SEARCH("increase",AT9)))</formula>
    </cfRule>
  </conditionalFormatting>
  <conditionalFormatting sqref="AV9:AV10 AV20:AV21 AV23 AV49 AV52 AV58 AV63">
    <cfRule type="containsText" dxfId="773" priority="359" operator="containsText" text="decrease">
      <formula>NOT(ISERROR(SEARCH("decrease",AV9)))</formula>
    </cfRule>
    <cfRule type="containsText" dxfId="772" priority="360" operator="containsText" text="increase">
      <formula>NOT(ISERROR(SEARCH("increase",AV9)))</formula>
    </cfRule>
  </conditionalFormatting>
  <conditionalFormatting sqref="AV9:AV10 AV20:AV21 AV23 AV49 AV52 AV58 AV63">
    <cfRule type="containsText" dxfId="771" priority="357" operator="containsText" text="decrease">
      <formula>NOT(ISERROR(SEARCH("decrease",AV9)))</formula>
    </cfRule>
    <cfRule type="containsText" dxfId="770" priority="358" operator="containsText" text="increase">
      <formula>NOT(ISERROR(SEARCH("increase",AV9)))</formula>
    </cfRule>
  </conditionalFormatting>
  <conditionalFormatting sqref="AT8:AT66">
    <cfRule type="containsText" dxfId="769" priority="339" operator="containsText" text="decrease">
      <formula>NOT(ISERROR(SEARCH("decrease",AT8)))</formula>
    </cfRule>
    <cfRule type="containsText" dxfId="768" priority="340" operator="containsText" text="increase">
      <formula>NOT(ISERROR(SEARCH("increase",AT8)))</formula>
    </cfRule>
  </conditionalFormatting>
  <conditionalFormatting sqref="AT8:AT66">
    <cfRule type="containsText" dxfId="767" priority="337" operator="containsText" text="decrease">
      <formula>NOT(ISERROR(SEARCH("decrease",AT8)))</formula>
    </cfRule>
    <cfRule type="containsText" dxfId="766" priority="338" operator="containsText" text="increase">
      <formula>NOT(ISERROR(SEARCH("increase",AT8)))</formula>
    </cfRule>
  </conditionalFormatting>
  <conditionalFormatting sqref="AV8:AV10 AV20:AV21 AV23 AV49 AV52 AV58 AV63">
    <cfRule type="containsText" dxfId="765" priority="335" operator="containsText" text="decrease">
      <formula>NOT(ISERROR(SEARCH("decrease",AV8)))</formula>
    </cfRule>
    <cfRule type="containsText" dxfId="764" priority="336" operator="containsText" text="increase">
      <formula>NOT(ISERROR(SEARCH("increase",AV8)))</formula>
    </cfRule>
  </conditionalFormatting>
  <conditionalFormatting sqref="AV8:AV10 AV20:AV21 AV23 AV49 AV52 AV58 AV63">
    <cfRule type="containsText" dxfId="763" priority="333" operator="containsText" text="decrease">
      <formula>NOT(ISERROR(SEARCH("decrease",AV8)))</formula>
    </cfRule>
    <cfRule type="containsText" dxfId="762" priority="334" operator="containsText" text="increase">
      <formula>NOT(ISERROR(SEARCH("increase",AV8)))</formula>
    </cfRule>
  </conditionalFormatting>
  <conditionalFormatting sqref="AV11:AV19">
    <cfRule type="containsText" dxfId="761" priority="327" operator="containsText" text="decrease">
      <formula>NOT(ISERROR(SEARCH("decrease",AV11)))</formula>
    </cfRule>
    <cfRule type="containsText" dxfId="760" priority="328" operator="containsText" text="increase">
      <formula>NOT(ISERROR(SEARCH("increase",AV11)))</formula>
    </cfRule>
  </conditionalFormatting>
  <conditionalFormatting sqref="AV11:AV19">
    <cfRule type="containsText" dxfId="759" priority="325" operator="containsText" text="decrease">
      <formula>NOT(ISERROR(SEARCH("decrease",AV11)))</formula>
    </cfRule>
    <cfRule type="containsText" dxfId="758" priority="326" operator="containsText" text="increase">
      <formula>NOT(ISERROR(SEARCH("increase",AV11)))</formula>
    </cfRule>
  </conditionalFormatting>
  <conditionalFormatting sqref="AV11:AV19">
    <cfRule type="containsText" dxfId="757" priority="323" operator="containsText" text="decrease">
      <formula>NOT(ISERROR(SEARCH("decrease",AV11)))</formula>
    </cfRule>
    <cfRule type="containsText" dxfId="756" priority="324" operator="containsText" text="increase">
      <formula>NOT(ISERROR(SEARCH("increase",AV11)))</formula>
    </cfRule>
  </conditionalFormatting>
  <conditionalFormatting sqref="AV11:AV19">
    <cfRule type="containsText" dxfId="755" priority="321" operator="containsText" text="decrease">
      <formula>NOT(ISERROR(SEARCH("decrease",AV11)))</formula>
    </cfRule>
    <cfRule type="containsText" dxfId="754" priority="322" operator="containsText" text="increase">
      <formula>NOT(ISERROR(SEARCH("increase",AV11)))</formula>
    </cfRule>
  </conditionalFormatting>
  <conditionalFormatting sqref="AV22">
    <cfRule type="containsText" dxfId="753" priority="303" operator="containsText" text="decrease">
      <formula>NOT(ISERROR(SEARCH("decrease",AV22)))</formula>
    </cfRule>
    <cfRule type="containsText" dxfId="752" priority="304" operator="containsText" text="increase">
      <formula>NOT(ISERROR(SEARCH("increase",AV22)))</formula>
    </cfRule>
  </conditionalFormatting>
  <conditionalFormatting sqref="AV22">
    <cfRule type="containsText" dxfId="751" priority="301" operator="containsText" text="decrease">
      <formula>NOT(ISERROR(SEARCH("decrease",AV22)))</formula>
    </cfRule>
    <cfRule type="containsText" dxfId="750" priority="302" operator="containsText" text="increase">
      <formula>NOT(ISERROR(SEARCH("increase",AV22)))</formula>
    </cfRule>
  </conditionalFormatting>
  <conditionalFormatting sqref="AV22">
    <cfRule type="containsText" dxfId="749" priority="299" operator="containsText" text="decrease">
      <formula>NOT(ISERROR(SEARCH("decrease",AV22)))</formula>
    </cfRule>
    <cfRule type="containsText" dxfId="748" priority="300" operator="containsText" text="increase">
      <formula>NOT(ISERROR(SEARCH("increase",AV22)))</formula>
    </cfRule>
  </conditionalFormatting>
  <conditionalFormatting sqref="AV22">
    <cfRule type="containsText" dxfId="747" priority="297" operator="containsText" text="decrease">
      <formula>NOT(ISERROR(SEARCH("decrease",AV22)))</formula>
    </cfRule>
    <cfRule type="containsText" dxfId="746" priority="298" operator="containsText" text="increase">
      <formula>NOT(ISERROR(SEARCH("increase",AV22)))</formula>
    </cfRule>
  </conditionalFormatting>
  <conditionalFormatting sqref="AV24:AV48">
    <cfRule type="containsText" dxfId="745" priority="295" operator="containsText" text="decrease">
      <formula>NOT(ISERROR(SEARCH("decrease",AV24)))</formula>
    </cfRule>
    <cfRule type="containsText" dxfId="744" priority="296" operator="containsText" text="increase">
      <formula>NOT(ISERROR(SEARCH("increase",AV24)))</formula>
    </cfRule>
  </conditionalFormatting>
  <conditionalFormatting sqref="AV24:AV48">
    <cfRule type="containsText" dxfId="743" priority="293" operator="containsText" text="decrease">
      <formula>NOT(ISERROR(SEARCH("decrease",AV24)))</formula>
    </cfRule>
    <cfRule type="containsText" dxfId="742" priority="294" operator="containsText" text="increase">
      <formula>NOT(ISERROR(SEARCH("increase",AV24)))</formula>
    </cfRule>
  </conditionalFormatting>
  <conditionalFormatting sqref="AV24:AV48">
    <cfRule type="containsText" dxfId="741" priority="291" operator="containsText" text="decrease">
      <formula>NOT(ISERROR(SEARCH("decrease",AV24)))</formula>
    </cfRule>
    <cfRule type="containsText" dxfId="740" priority="292" operator="containsText" text="increase">
      <formula>NOT(ISERROR(SEARCH("increase",AV24)))</formula>
    </cfRule>
  </conditionalFormatting>
  <conditionalFormatting sqref="AV24:AV48">
    <cfRule type="containsText" dxfId="739" priority="289" operator="containsText" text="decrease">
      <formula>NOT(ISERROR(SEARCH("decrease",AV24)))</formula>
    </cfRule>
    <cfRule type="containsText" dxfId="738" priority="290" operator="containsText" text="increase">
      <formula>NOT(ISERROR(SEARCH("increase",AV24)))</formula>
    </cfRule>
  </conditionalFormatting>
  <conditionalFormatting sqref="AV50:AV51">
    <cfRule type="containsText" dxfId="737" priority="287" operator="containsText" text="decrease">
      <formula>NOT(ISERROR(SEARCH("decrease",AV50)))</formula>
    </cfRule>
    <cfRule type="containsText" dxfId="736" priority="288" operator="containsText" text="increase">
      <formula>NOT(ISERROR(SEARCH("increase",AV50)))</formula>
    </cfRule>
  </conditionalFormatting>
  <conditionalFormatting sqref="AV50:AV51">
    <cfRule type="containsText" dxfId="735" priority="285" operator="containsText" text="decrease">
      <formula>NOT(ISERROR(SEARCH("decrease",AV50)))</formula>
    </cfRule>
    <cfRule type="containsText" dxfId="734" priority="286" operator="containsText" text="increase">
      <formula>NOT(ISERROR(SEARCH("increase",AV50)))</formula>
    </cfRule>
  </conditionalFormatting>
  <conditionalFormatting sqref="AV50:AV51">
    <cfRule type="containsText" dxfId="733" priority="283" operator="containsText" text="decrease">
      <formula>NOT(ISERROR(SEARCH("decrease",AV50)))</formula>
    </cfRule>
    <cfRule type="containsText" dxfId="732" priority="284" operator="containsText" text="increase">
      <formula>NOT(ISERROR(SEARCH("increase",AV50)))</formula>
    </cfRule>
  </conditionalFormatting>
  <conditionalFormatting sqref="AV50:AV51">
    <cfRule type="containsText" dxfId="731" priority="281" operator="containsText" text="decrease">
      <formula>NOT(ISERROR(SEARCH("decrease",AV50)))</formula>
    </cfRule>
    <cfRule type="containsText" dxfId="730" priority="282" operator="containsText" text="increase">
      <formula>NOT(ISERROR(SEARCH("increase",AV50)))</formula>
    </cfRule>
  </conditionalFormatting>
  <conditionalFormatting sqref="AV53:AV57">
    <cfRule type="containsText" dxfId="729" priority="279" operator="containsText" text="decrease">
      <formula>NOT(ISERROR(SEARCH("decrease",AV53)))</formula>
    </cfRule>
    <cfRule type="containsText" dxfId="728" priority="280" operator="containsText" text="increase">
      <formula>NOT(ISERROR(SEARCH("increase",AV53)))</formula>
    </cfRule>
  </conditionalFormatting>
  <conditionalFormatting sqref="AV53:AV57">
    <cfRule type="containsText" dxfId="727" priority="277" operator="containsText" text="decrease">
      <formula>NOT(ISERROR(SEARCH("decrease",AV53)))</formula>
    </cfRule>
    <cfRule type="containsText" dxfId="726" priority="278" operator="containsText" text="increase">
      <formula>NOT(ISERROR(SEARCH("increase",AV53)))</formula>
    </cfRule>
  </conditionalFormatting>
  <conditionalFormatting sqref="AV53:AV57">
    <cfRule type="containsText" dxfId="725" priority="275" operator="containsText" text="decrease">
      <formula>NOT(ISERROR(SEARCH("decrease",AV53)))</formula>
    </cfRule>
    <cfRule type="containsText" dxfId="724" priority="276" operator="containsText" text="increase">
      <formula>NOT(ISERROR(SEARCH("increase",AV53)))</formula>
    </cfRule>
  </conditionalFormatting>
  <conditionalFormatting sqref="AV53:AV57">
    <cfRule type="containsText" dxfId="723" priority="273" operator="containsText" text="decrease">
      <formula>NOT(ISERROR(SEARCH("decrease",AV53)))</formula>
    </cfRule>
    <cfRule type="containsText" dxfId="722" priority="274" operator="containsText" text="increase">
      <formula>NOT(ISERROR(SEARCH("increase",AV53)))</formula>
    </cfRule>
  </conditionalFormatting>
  <conditionalFormatting sqref="AV59:AV62">
    <cfRule type="containsText" dxfId="721" priority="271" operator="containsText" text="decrease">
      <formula>NOT(ISERROR(SEARCH("decrease",AV59)))</formula>
    </cfRule>
    <cfRule type="containsText" dxfId="720" priority="272" operator="containsText" text="increase">
      <formula>NOT(ISERROR(SEARCH("increase",AV59)))</formula>
    </cfRule>
  </conditionalFormatting>
  <conditionalFormatting sqref="AV59:AV62">
    <cfRule type="containsText" dxfId="719" priority="269" operator="containsText" text="decrease">
      <formula>NOT(ISERROR(SEARCH("decrease",AV59)))</formula>
    </cfRule>
    <cfRule type="containsText" dxfId="718" priority="270" operator="containsText" text="increase">
      <formula>NOT(ISERROR(SEARCH("increase",AV59)))</formula>
    </cfRule>
  </conditionalFormatting>
  <conditionalFormatting sqref="AV59:AV62">
    <cfRule type="containsText" dxfId="717" priority="267" operator="containsText" text="decrease">
      <formula>NOT(ISERROR(SEARCH("decrease",AV59)))</formula>
    </cfRule>
    <cfRule type="containsText" dxfId="716" priority="268" operator="containsText" text="increase">
      <formula>NOT(ISERROR(SEARCH("increase",AV59)))</formula>
    </cfRule>
  </conditionalFormatting>
  <conditionalFormatting sqref="AV59:AV62">
    <cfRule type="containsText" dxfId="715" priority="265" operator="containsText" text="decrease">
      <formula>NOT(ISERROR(SEARCH("decrease",AV59)))</formula>
    </cfRule>
    <cfRule type="containsText" dxfId="714" priority="266" operator="containsText" text="increase">
      <formula>NOT(ISERROR(SEARCH("increase",AV59)))</formula>
    </cfRule>
  </conditionalFormatting>
  <conditionalFormatting sqref="AV64:AV66">
    <cfRule type="containsText" dxfId="713" priority="263" operator="containsText" text="decrease">
      <formula>NOT(ISERROR(SEARCH("decrease",AV64)))</formula>
    </cfRule>
    <cfRule type="containsText" dxfId="712" priority="264" operator="containsText" text="increase">
      <formula>NOT(ISERROR(SEARCH("increase",AV64)))</formula>
    </cfRule>
  </conditionalFormatting>
  <conditionalFormatting sqref="AV64:AV66">
    <cfRule type="containsText" dxfId="711" priority="261" operator="containsText" text="decrease">
      <formula>NOT(ISERROR(SEARCH("decrease",AV64)))</formula>
    </cfRule>
    <cfRule type="containsText" dxfId="710" priority="262" operator="containsText" text="increase">
      <formula>NOT(ISERROR(SEARCH("increase",AV64)))</formula>
    </cfRule>
  </conditionalFormatting>
  <conditionalFormatting sqref="AV64:AV66">
    <cfRule type="containsText" dxfId="709" priority="259" operator="containsText" text="decrease">
      <formula>NOT(ISERROR(SEARCH("decrease",AV64)))</formula>
    </cfRule>
    <cfRule type="containsText" dxfId="708" priority="260" operator="containsText" text="increase">
      <formula>NOT(ISERROR(SEARCH("increase",AV64)))</formula>
    </cfRule>
  </conditionalFormatting>
  <conditionalFormatting sqref="AV64:AV66">
    <cfRule type="containsText" dxfId="707" priority="257" operator="containsText" text="decrease">
      <formula>NOT(ISERROR(SEARCH("decrease",AV64)))</formula>
    </cfRule>
    <cfRule type="containsText" dxfId="706" priority="258" operator="containsText" text="increase">
      <formula>NOT(ISERROR(SEARCH("increase",AV64)))</formula>
    </cfRule>
  </conditionalFormatting>
  <conditionalFormatting sqref="AX66">
    <cfRule type="containsText" dxfId="705" priority="255" operator="containsText" text="decrease">
      <formula>NOT(ISERROR(SEARCH("decrease",AX66)))</formula>
    </cfRule>
    <cfRule type="containsText" dxfId="704" priority="256" operator="containsText" text="increase">
      <formula>NOT(ISERROR(SEARCH("increase",AX66)))</formula>
    </cfRule>
  </conditionalFormatting>
  <conditionalFormatting sqref="AX66">
    <cfRule type="containsText" dxfId="703" priority="253" operator="containsText" text="decrease">
      <formula>NOT(ISERROR(SEARCH("decrease",AX66)))</formula>
    </cfRule>
    <cfRule type="containsText" dxfId="702" priority="254" operator="containsText" text="increase">
      <formula>NOT(ISERROR(SEARCH("increase",AX66)))</formula>
    </cfRule>
  </conditionalFormatting>
  <conditionalFormatting sqref="AX66">
    <cfRule type="containsText" dxfId="701" priority="251" operator="containsText" text="decrease">
      <formula>NOT(ISERROR(SEARCH("decrease",AX66)))</formula>
    </cfRule>
    <cfRule type="containsText" dxfId="700" priority="252" operator="containsText" text="increase">
      <formula>NOT(ISERROR(SEARCH("increase",AX66)))</formula>
    </cfRule>
  </conditionalFormatting>
  <conditionalFormatting sqref="AX66">
    <cfRule type="containsText" dxfId="699" priority="249" operator="containsText" text="decrease">
      <formula>NOT(ISERROR(SEARCH("decrease",AX66)))</formula>
    </cfRule>
    <cfRule type="containsText" dxfId="698" priority="250" operator="containsText" text="increase">
      <formula>NOT(ISERROR(SEARCH("increase",AX66)))</formula>
    </cfRule>
  </conditionalFormatting>
  <conditionalFormatting sqref="BA9:BA10 BA13 BA16 BA20:BA21 BA30 BA46 BA54">
    <cfRule type="containsText" dxfId="697" priority="119" operator="containsText" text="decrease">
      <formula>NOT(ISERROR(SEARCH("decrease",BA9)))</formula>
    </cfRule>
    <cfRule type="containsText" dxfId="696" priority="120" operator="containsText" text="increase">
      <formula>NOT(ISERROR(SEARCH("increase",BA9)))</formula>
    </cfRule>
  </conditionalFormatting>
  <conditionalFormatting sqref="BC9:BC10 BC13 BC16 BC20:BC21 BC37 BC46 BC48 BC63">
    <cfRule type="containsText" dxfId="695" priority="117" operator="containsText" text="decrease">
      <formula>NOT(ISERROR(SEARCH("decrease",BC9)))</formula>
    </cfRule>
    <cfRule type="containsText" dxfId="694" priority="118" operator="containsText" text="increase">
      <formula>NOT(ISERROR(SEARCH("increase",BC9)))</formula>
    </cfRule>
  </conditionalFormatting>
  <conditionalFormatting sqref="BC8:BC10 BC13 BC16 BC20:BC21 BC37 BC46 BC48 BC63">
    <cfRule type="containsText" dxfId="693" priority="111" operator="containsText" text="decrease">
      <formula>NOT(ISERROR(SEARCH("decrease",BC8)))</formula>
    </cfRule>
    <cfRule type="containsText" dxfId="692" priority="112" operator="containsText" text="increase">
      <formula>NOT(ISERROR(SEARCH("increase",BC8)))</formula>
    </cfRule>
  </conditionalFormatting>
  <conditionalFormatting sqref="BC8:BC10 BC13 BC16 BC20:BC21 BC37 BC46 BC48 BC63">
    <cfRule type="containsText" dxfId="691" priority="113" operator="containsText" text="decrease">
      <formula>NOT(ISERROR(SEARCH("decrease",BC8)))</formula>
    </cfRule>
    <cfRule type="containsText" dxfId="690" priority="114" operator="containsText" text="increase">
      <formula>NOT(ISERROR(SEARCH("increase",BC8)))</formula>
    </cfRule>
  </conditionalFormatting>
  <conditionalFormatting sqref="BA8:BA10 BA13 BA16 BA20:BA21 BA30 BA46 BA54">
    <cfRule type="containsText" dxfId="689" priority="109" operator="containsText" text="decrease">
      <formula>NOT(ISERROR(SEARCH("decrease",BA8)))</formula>
    </cfRule>
    <cfRule type="containsText" dxfId="688" priority="110" operator="containsText" text="increase">
      <formula>NOT(ISERROR(SEARCH("increase",BA8)))</formula>
    </cfRule>
  </conditionalFormatting>
  <conditionalFormatting sqref="BA8:BA10 BA13 BA16 BA20:BA21 BA30 BA46 BA54">
    <cfRule type="containsText" dxfId="687" priority="107" operator="containsText" text="decrease">
      <formula>NOT(ISERROR(SEARCH("decrease",BA8)))</formula>
    </cfRule>
    <cfRule type="containsText" dxfId="686" priority="108" operator="containsText" text="increase">
      <formula>NOT(ISERROR(SEARCH("increase",BA8)))</formula>
    </cfRule>
  </conditionalFormatting>
  <conditionalFormatting sqref="BA11">
    <cfRule type="containsText" dxfId="685" priority="101" operator="containsText" text="decrease">
      <formula>NOT(ISERROR(SEARCH("decrease",BA11)))</formula>
    </cfRule>
    <cfRule type="containsText" dxfId="684" priority="102" operator="containsText" text="increase">
      <formula>NOT(ISERROR(SEARCH("increase",BA11)))</formula>
    </cfRule>
  </conditionalFormatting>
  <conditionalFormatting sqref="BA11">
    <cfRule type="containsText" dxfId="683" priority="99" operator="containsText" text="decrease">
      <formula>NOT(ISERROR(SEARCH("decrease",BA11)))</formula>
    </cfRule>
    <cfRule type="containsText" dxfId="682" priority="100" operator="containsText" text="increase">
      <formula>NOT(ISERROR(SEARCH("increase",BA11)))</formula>
    </cfRule>
  </conditionalFormatting>
  <conditionalFormatting sqref="BA11">
    <cfRule type="containsText" dxfId="681" priority="97" operator="containsText" text="decrease">
      <formula>NOT(ISERROR(SEARCH("decrease",BA11)))</formula>
    </cfRule>
    <cfRule type="containsText" dxfId="680" priority="98" operator="containsText" text="increase">
      <formula>NOT(ISERROR(SEARCH("increase",BA11)))</formula>
    </cfRule>
  </conditionalFormatting>
  <conditionalFormatting sqref="BA11">
    <cfRule type="containsText" dxfId="679" priority="95" operator="containsText" text="decrease">
      <formula>NOT(ISERROR(SEARCH("decrease",BA11)))</formula>
    </cfRule>
    <cfRule type="containsText" dxfId="678" priority="96" operator="containsText" text="increase">
      <formula>NOT(ISERROR(SEARCH("increase",BA11)))</formula>
    </cfRule>
  </conditionalFormatting>
  <conditionalFormatting sqref="BA12">
    <cfRule type="containsText" dxfId="677" priority="93" operator="containsText" text="decrease">
      <formula>NOT(ISERROR(SEARCH("decrease",BA12)))</formula>
    </cfRule>
    <cfRule type="containsText" dxfId="676" priority="94" operator="containsText" text="increase">
      <formula>NOT(ISERROR(SEARCH("increase",BA12)))</formula>
    </cfRule>
  </conditionalFormatting>
  <conditionalFormatting sqref="BA12">
    <cfRule type="containsText" dxfId="675" priority="91" operator="containsText" text="decrease">
      <formula>NOT(ISERROR(SEARCH("decrease",BA12)))</formula>
    </cfRule>
    <cfRule type="containsText" dxfId="674" priority="92" operator="containsText" text="increase">
      <formula>NOT(ISERROR(SEARCH("increase",BA12)))</formula>
    </cfRule>
  </conditionalFormatting>
  <conditionalFormatting sqref="BA12">
    <cfRule type="containsText" dxfId="673" priority="89" operator="containsText" text="decrease">
      <formula>NOT(ISERROR(SEARCH("decrease",BA12)))</formula>
    </cfRule>
    <cfRule type="containsText" dxfId="672" priority="90" operator="containsText" text="increase">
      <formula>NOT(ISERROR(SEARCH("increase",BA12)))</formula>
    </cfRule>
  </conditionalFormatting>
  <conditionalFormatting sqref="BA12">
    <cfRule type="containsText" dxfId="671" priority="87" operator="containsText" text="decrease">
      <formula>NOT(ISERROR(SEARCH("decrease",BA12)))</formula>
    </cfRule>
    <cfRule type="containsText" dxfId="670" priority="88" operator="containsText" text="increase">
      <formula>NOT(ISERROR(SEARCH("increase",BA12)))</formula>
    </cfRule>
  </conditionalFormatting>
  <conditionalFormatting sqref="BA14:BA15">
    <cfRule type="containsText" dxfId="669" priority="85" operator="containsText" text="decrease">
      <formula>NOT(ISERROR(SEARCH("decrease",BA14)))</formula>
    </cfRule>
    <cfRule type="containsText" dxfId="668" priority="86" operator="containsText" text="increase">
      <formula>NOT(ISERROR(SEARCH("increase",BA14)))</formula>
    </cfRule>
  </conditionalFormatting>
  <conditionalFormatting sqref="BA14:BA15">
    <cfRule type="containsText" dxfId="667" priority="83" operator="containsText" text="decrease">
      <formula>NOT(ISERROR(SEARCH("decrease",BA14)))</formula>
    </cfRule>
    <cfRule type="containsText" dxfId="666" priority="84" operator="containsText" text="increase">
      <formula>NOT(ISERROR(SEARCH("increase",BA14)))</formula>
    </cfRule>
  </conditionalFormatting>
  <conditionalFormatting sqref="BA14:BA15">
    <cfRule type="containsText" dxfId="665" priority="81" operator="containsText" text="decrease">
      <formula>NOT(ISERROR(SEARCH("decrease",BA14)))</formula>
    </cfRule>
    <cfRule type="containsText" dxfId="664" priority="82" operator="containsText" text="increase">
      <formula>NOT(ISERROR(SEARCH("increase",BA14)))</formula>
    </cfRule>
  </conditionalFormatting>
  <conditionalFormatting sqref="BA14:BA15">
    <cfRule type="containsText" dxfId="663" priority="79" operator="containsText" text="decrease">
      <formula>NOT(ISERROR(SEARCH("decrease",BA14)))</formula>
    </cfRule>
    <cfRule type="containsText" dxfId="662" priority="80" operator="containsText" text="increase">
      <formula>NOT(ISERROR(SEARCH("increase",BA14)))</formula>
    </cfRule>
  </conditionalFormatting>
  <conditionalFormatting sqref="BA17:BA19">
    <cfRule type="containsText" dxfId="661" priority="77" operator="containsText" text="decrease">
      <formula>NOT(ISERROR(SEARCH("decrease",BA17)))</formula>
    </cfRule>
    <cfRule type="containsText" dxfId="660" priority="78" operator="containsText" text="increase">
      <formula>NOT(ISERROR(SEARCH("increase",BA17)))</formula>
    </cfRule>
  </conditionalFormatting>
  <conditionalFormatting sqref="BA17:BA19">
    <cfRule type="containsText" dxfId="659" priority="75" operator="containsText" text="decrease">
      <formula>NOT(ISERROR(SEARCH("decrease",BA17)))</formula>
    </cfRule>
    <cfRule type="containsText" dxfId="658" priority="76" operator="containsText" text="increase">
      <formula>NOT(ISERROR(SEARCH("increase",BA17)))</formula>
    </cfRule>
  </conditionalFormatting>
  <conditionalFormatting sqref="BA17:BA19">
    <cfRule type="containsText" dxfId="657" priority="73" operator="containsText" text="decrease">
      <formula>NOT(ISERROR(SEARCH("decrease",BA17)))</formula>
    </cfRule>
    <cfRule type="containsText" dxfId="656" priority="74" operator="containsText" text="increase">
      <formula>NOT(ISERROR(SEARCH("increase",BA17)))</formula>
    </cfRule>
  </conditionalFormatting>
  <conditionalFormatting sqref="BA17:BA19">
    <cfRule type="containsText" dxfId="655" priority="71" operator="containsText" text="decrease">
      <formula>NOT(ISERROR(SEARCH("decrease",BA17)))</formula>
    </cfRule>
    <cfRule type="containsText" dxfId="654" priority="72" operator="containsText" text="increase">
      <formula>NOT(ISERROR(SEARCH("increase",BA17)))</formula>
    </cfRule>
  </conditionalFormatting>
  <conditionalFormatting sqref="BC11:BC12">
    <cfRule type="containsText" dxfId="653" priority="69" operator="containsText" text="decrease">
      <formula>NOT(ISERROR(SEARCH("decrease",BC11)))</formula>
    </cfRule>
    <cfRule type="containsText" dxfId="652" priority="70" operator="containsText" text="increase">
      <formula>NOT(ISERROR(SEARCH("increase",BC11)))</formula>
    </cfRule>
  </conditionalFormatting>
  <conditionalFormatting sqref="BC11:BC12">
    <cfRule type="containsText" dxfId="651" priority="67" operator="containsText" text="decrease">
      <formula>NOT(ISERROR(SEARCH("decrease",BC11)))</formula>
    </cfRule>
    <cfRule type="containsText" dxfId="650" priority="68" operator="containsText" text="increase">
      <formula>NOT(ISERROR(SEARCH("increase",BC11)))</formula>
    </cfRule>
  </conditionalFormatting>
  <conditionalFormatting sqref="BC11:BC12">
    <cfRule type="containsText" dxfId="649" priority="65" operator="containsText" text="decrease">
      <formula>NOT(ISERROR(SEARCH("decrease",BC11)))</formula>
    </cfRule>
    <cfRule type="containsText" dxfId="648" priority="66" operator="containsText" text="increase">
      <formula>NOT(ISERROR(SEARCH("increase",BC11)))</formula>
    </cfRule>
  </conditionalFormatting>
  <conditionalFormatting sqref="BC11:BC12">
    <cfRule type="containsText" dxfId="647" priority="63" operator="containsText" text="decrease">
      <formula>NOT(ISERROR(SEARCH("decrease",BC11)))</formula>
    </cfRule>
    <cfRule type="containsText" dxfId="646" priority="64" operator="containsText" text="increase">
      <formula>NOT(ISERROR(SEARCH("increase",BC11)))</formula>
    </cfRule>
  </conditionalFormatting>
  <conditionalFormatting sqref="BC14:BC15">
    <cfRule type="containsText" dxfId="645" priority="61" operator="containsText" text="decrease">
      <formula>NOT(ISERROR(SEARCH("decrease",BC14)))</formula>
    </cfRule>
    <cfRule type="containsText" dxfId="644" priority="62" operator="containsText" text="increase">
      <formula>NOT(ISERROR(SEARCH("increase",BC14)))</formula>
    </cfRule>
  </conditionalFormatting>
  <conditionalFormatting sqref="BC14:BC15">
    <cfRule type="containsText" dxfId="643" priority="59" operator="containsText" text="decrease">
      <formula>NOT(ISERROR(SEARCH("decrease",BC14)))</formula>
    </cfRule>
    <cfRule type="containsText" dxfId="642" priority="60" operator="containsText" text="increase">
      <formula>NOT(ISERROR(SEARCH("increase",BC14)))</formula>
    </cfRule>
  </conditionalFormatting>
  <conditionalFormatting sqref="BC14:BC15">
    <cfRule type="containsText" dxfId="641" priority="57" operator="containsText" text="decrease">
      <formula>NOT(ISERROR(SEARCH("decrease",BC14)))</formula>
    </cfRule>
    <cfRule type="containsText" dxfId="640" priority="58" operator="containsText" text="increase">
      <formula>NOT(ISERROR(SEARCH("increase",BC14)))</formula>
    </cfRule>
  </conditionalFormatting>
  <conditionalFormatting sqref="BC14:BC15">
    <cfRule type="containsText" dxfId="639" priority="55" operator="containsText" text="decrease">
      <formula>NOT(ISERROR(SEARCH("decrease",BC14)))</formula>
    </cfRule>
    <cfRule type="containsText" dxfId="638" priority="56" operator="containsText" text="increase">
      <formula>NOT(ISERROR(SEARCH("increase",BC14)))</formula>
    </cfRule>
  </conditionalFormatting>
  <conditionalFormatting sqref="BC17:BC19">
    <cfRule type="containsText" dxfId="637" priority="53" operator="containsText" text="decrease">
      <formula>NOT(ISERROR(SEARCH("decrease",BC17)))</formula>
    </cfRule>
    <cfRule type="containsText" dxfId="636" priority="54" operator="containsText" text="increase">
      <formula>NOT(ISERROR(SEARCH("increase",BC17)))</formula>
    </cfRule>
  </conditionalFormatting>
  <conditionalFormatting sqref="BC17:BC19">
    <cfRule type="containsText" dxfId="635" priority="51" operator="containsText" text="decrease">
      <formula>NOT(ISERROR(SEARCH("decrease",BC17)))</formula>
    </cfRule>
    <cfRule type="containsText" dxfId="634" priority="52" operator="containsText" text="increase">
      <formula>NOT(ISERROR(SEARCH("increase",BC17)))</formula>
    </cfRule>
  </conditionalFormatting>
  <conditionalFormatting sqref="BC17:BC19">
    <cfRule type="containsText" dxfId="633" priority="49" operator="containsText" text="decrease">
      <formula>NOT(ISERROR(SEARCH("decrease",BC17)))</formula>
    </cfRule>
    <cfRule type="containsText" dxfId="632" priority="50" operator="containsText" text="increase">
      <formula>NOT(ISERROR(SEARCH("increase",BC17)))</formula>
    </cfRule>
  </conditionalFormatting>
  <conditionalFormatting sqref="BC17:BC19">
    <cfRule type="containsText" dxfId="631" priority="47" operator="containsText" text="decrease">
      <formula>NOT(ISERROR(SEARCH("decrease",BC17)))</formula>
    </cfRule>
    <cfRule type="containsText" dxfId="630" priority="48" operator="containsText" text="increase">
      <formula>NOT(ISERROR(SEARCH("increase",BC17)))</formula>
    </cfRule>
  </conditionalFormatting>
  <conditionalFormatting sqref="BA55:BA66 BA47:BA53 BA31:BA45 BA22:BA29">
    <cfRule type="containsText" dxfId="629" priority="45" operator="containsText" text="decrease">
      <formula>NOT(ISERROR(SEARCH("decrease",BA22)))</formula>
    </cfRule>
    <cfRule type="containsText" dxfId="628" priority="46" operator="containsText" text="increase">
      <formula>NOT(ISERROR(SEARCH("increase",BA22)))</formula>
    </cfRule>
  </conditionalFormatting>
  <conditionalFormatting sqref="BA55:BA66 BA47:BA53 BA31:BA45 BA22:BA29">
    <cfRule type="containsText" dxfId="627" priority="43" operator="containsText" text="decrease">
      <formula>NOT(ISERROR(SEARCH("decrease",BA22)))</formula>
    </cfRule>
    <cfRule type="containsText" dxfId="626" priority="44" operator="containsText" text="increase">
      <formula>NOT(ISERROR(SEARCH("increase",BA22)))</formula>
    </cfRule>
  </conditionalFormatting>
  <conditionalFormatting sqref="BA55:BA66 BA47:BA53 BA31:BA45 BA22:BA29">
    <cfRule type="containsText" dxfId="625" priority="41" operator="containsText" text="decrease">
      <formula>NOT(ISERROR(SEARCH("decrease",BA22)))</formula>
    </cfRule>
    <cfRule type="containsText" dxfId="624" priority="42" operator="containsText" text="increase">
      <formula>NOT(ISERROR(SEARCH("increase",BA22)))</formula>
    </cfRule>
  </conditionalFormatting>
  <conditionalFormatting sqref="BA55:BA66 BA47:BA53 BA31:BA45 BA22:BA29">
    <cfRule type="containsText" dxfId="623" priority="39" operator="containsText" text="decrease">
      <formula>NOT(ISERROR(SEARCH("decrease",BA22)))</formula>
    </cfRule>
    <cfRule type="containsText" dxfId="622" priority="40" operator="containsText" text="increase">
      <formula>NOT(ISERROR(SEARCH("increase",BA22)))</formula>
    </cfRule>
  </conditionalFormatting>
  <conditionalFormatting sqref="BE66 BC64:BC66 BC49:BC62 BC47 BC38:BC45 BC22:BC36">
    <cfRule type="containsText" dxfId="621" priority="37" operator="containsText" text="decrease">
      <formula>NOT(ISERROR(SEARCH("decrease",BC22)))</formula>
    </cfRule>
    <cfRule type="containsText" dxfId="620" priority="38" operator="containsText" text="increase">
      <formula>NOT(ISERROR(SEARCH("increase",BC22)))</formula>
    </cfRule>
  </conditionalFormatting>
  <conditionalFormatting sqref="BE66 BC64:BC66 BC49:BC62 BC47 BC38:BC45 BC22:BC36">
    <cfRule type="containsText" dxfId="619" priority="35" operator="containsText" text="decrease">
      <formula>NOT(ISERROR(SEARCH("decrease",BC22)))</formula>
    </cfRule>
    <cfRule type="containsText" dxfId="618" priority="36" operator="containsText" text="increase">
      <formula>NOT(ISERROR(SEARCH("increase",BC22)))</formula>
    </cfRule>
  </conditionalFormatting>
  <conditionalFormatting sqref="BE66 BC64:BC66 BC49:BC62 BC47 BC38:BC45 BC22:BC36">
    <cfRule type="containsText" dxfId="617" priority="33" operator="containsText" text="decrease">
      <formula>NOT(ISERROR(SEARCH("decrease",BC22)))</formula>
    </cfRule>
    <cfRule type="containsText" dxfId="616" priority="34" operator="containsText" text="increase">
      <formula>NOT(ISERROR(SEARCH("increase",BC22)))</formula>
    </cfRule>
  </conditionalFormatting>
  <conditionalFormatting sqref="BE66 BC64:BC66 BC49:BC62 BC47 BC38:BC45 BC22:BC36">
    <cfRule type="containsText" dxfId="615" priority="31" operator="containsText" text="decrease">
      <formula>NOT(ISERROR(SEARCH("decrease",BC22)))</formula>
    </cfRule>
    <cfRule type="containsText" dxfId="614" priority="32" operator="containsText" text="increase">
      <formula>NOT(ISERROR(SEARCH("increase",BC22)))</formula>
    </cfRule>
  </conditionalFormatting>
  <conditionalFormatting sqref="AX9:AX10">
    <cfRule type="cellIs" dxfId="613" priority="25" operator="equal">
      <formula>"Significant decrease"</formula>
    </cfRule>
    <cfRule type="cellIs" dxfId="612" priority="26" operator="equal">
      <formula>"Significant increase"</formula>
    </cfRule>
  </conditionalFormatting>
  <conditionalFormatting sqref="AX9:AX10">
    <cfRule type="containsText" dxfId="611" priority="29" operator="containsText" text="decrease">
      <formula>NOT(ISERROR(SEARCH("decrease",AX9)))</formula>
    </cfRule>
    <cfRule type="containsText" dxfId="610" priority="30" operator="containsText" text="increase">
      <formula>NOT(ISERROR(SEARCH("increase",AX9)))</formula>
    </cfRule>
  </conditionalFormatting>
  <conditionalFormatting sqref="AX9:AX10">
    <cfRule type="containsText" dxfId="609" priority="27" operator="containsText" text="decrease">
      <formula>NOT(ISERROR(SEARCH("decrease",AX9)))</formula>
    </cfRule>
    <cfRule type="containsText" dxfId="608" priority="28" operator="containsText" text="increase">
      <formula>NOT(ISERROR(SEARCH("increase",AX9)))</formula>
    </cfRule>
  </conditionalFormatting>
  <conditionalFormatting sqref="AX11:AX65">
    <cfRule type="containsText" dxfId="607" priority="17" operator="containsText" text="decrease">
      <formula>NOT(ISERROR(SEARCH("decrease",AX11)))</formula>
    </cfRule>
    <cfRule type="containsText" dxfId="606" priority="18" operator="containsText" text="increase">
      <formula>NOT(ISERROR(SEARCH("increase",AX11)))</formula>
    </cfRule>
  </conditionalFormatting>
  <conditionalFormatting sqref="AX11:AX65">
    <cfRule type="containsText" dxfId="605" priority="15" operator="containsText" text="decrease">
      <formula>NOT(ISERROR(SEARCH("decrease",AX11)))</formula>
    </cfRule>
    <cfRule type="containsText" dxfId="604" priority="16" operator="containsText" text="increase">
      <formula>NOT(ISERROR(SEARCH("increase",AX11)))</formula>
    </cfRule>
  </conditionalFormatting>
  <conditionalFormatting sqref="AX11:AX65">
    <cfRule type="cellIs" dxfId="603" priority="13" operator="equal">
      <formula>"Significant decrease"</formula>
    </cfRule>
    <cfRule type="cellIs" dxfId="602" priority="14" operator="equal">
      <formula>"Significant increase"</formula>
    </cfRule>
  </conditionalFormatting>
  <conditionalFormatting sqref="AX8">
    <cfRule type="containsText" dxfId="601" priority="11" operator="containsText" text="decrease">
      <formula>NOT(ISERROR(SEARCH("decrease",AX8)))</formula>
    </cfRule>
    <cfRule type="containsText" dxfId="600" priority="12" operator="containsText" text="increase">
      <formula>NOT(ISERROR(SEARCH("increase",AX8)))</formula>
    </cfRule>
  </conditionalFormatting>
  <conditionalFormatting sqref="AX8">
    <cfRule type="containsText" dxfId="599" priority="9" operator="containsText" text="decrease">
      <formula>NOT(ISERROR(SEARCH("decrease",AX8)))</formula>
    </cfRule>
    <cfRule type="containsText" dxfId="598" priority="10" operator="containsText" text="increase">
      <formula>NOT(ISERROR(SEARCH("increase",AX8)))</formula>
    </cfRule>
  </conditionalFormatting>
  <conditionalFormatting sqref="AX8">
    <cfRule type="cellIs" dxfId="597" priority="7" operator="equal">
      <formula>"Significant decrease"</formula>
    </cfRule>
    <cfRule type="cellIs" dxfId="596" priority="8" operator="equal">
      <formula>"Significant increase"</formula>
    </cfRule>
  </conditionalFormatting>
  <conditionalFormatting sqref="BE8:BE65">
    <cfRule type="containsText" dxfId="595" priority="5" operator="containsText" text="decrease">
      <formula>NOT(ISERROR(SEARCH("decrease",BE8)))</formula>
    </cfRule>
    <cfRule type="containsText" dxfId="594" priority="6" operator="containsText" text="increase">
      <formula>NOT(ISERROR(SEARCH("increase",BE8)))</formula>
    </cfRule>
  </conditionalFormatting>
  <conditionalFormatting sqref="BE8:BE65">
    <cfRule type="containsText" dxfId="593" priority="3" operator="containsText" text="decrease">
      <formula>NOT(ISERROR(SEARCH("decrease",BE8)))</formula>
    </cfRule>
    <cfRule type="containsText" dxfId="592" priority="4" operator="containsText" text="increase">
      <formula>NOT(ISERROR(SEARCH("increase",BE8)))</formula>
    </cfRule>
  </conditionalFormatting>
  <conditionalFormatting sqref="BE8:BE65">
    <cfRule type="cellIs" dxfId="591" priority="1" operator="equal">
      <formula>"Significant decrease"</formula>
    </cfRule>
    <cfRule type="cellIs" dxfId="590" priority="2" operator="equal">
      <formula>"Significant increase"</formula>
    </cfRule>
  </conditionalFormatting>
  <pageMargins left="0.31496062992125984" right="0.31496062992125984" top="0.35433070866141736" bottom="0.35433070866141736" header="0.31496062992125984" footer="0.31496062992125984"/>
  <pageSetup paperSize="8" scale="69" fitToWidth="2" orientation="landscape" r:id="rId1"/>
  <colBreaks count="2" manualBreakCount="2">
    <brk id="30" max="70" man="1"/>
    <brk id="44"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I385"/>
  <sheetViews>
    <sheetView showGridLines="0" zoomScaleNormal="100" workbookViewId="0">
      <pane xSplit="5" ySplit="7" topLeftCell="F8" activePane="bottomRight" state="frozen"/>
      <selection activeCell="BK9" sqref="BK9"/>
      <selection pane="topRight" activeCell="BK9" sqref="BK9"/>
      <selection pane="bottomLeft" activeCell="BK9" sqref="BK9"/>
      <selection pane="bottomRight" activeCell="F8" sqref="F8"/>
    </sheetView>
  </sheetViews>
  <sheetFormatPr defaultColWidth="9.140625" defaultRowHeight="15" outlineLevelCol="1" x14ac:dyDescent="0.25"/>
  <cols>
    <col min="1" max="1" width="6.5703125" style="33" customWidth="1"/>
    <col min="2" max="2" width="10.42578125" style="33" customWidth="1"/>
    <col min="3" max="3" width="3.28515625" style="33" customWidth="1"/>
    <col min="4" max="4" width="10.85546875" style="33" customWidth="1"/>
    <col min="5" max="5" width="19.7109375" style="33" customWidth="1"/>
    <col min="6" max="6" width="14.5703125" style="44" customWidth="1"/>
    <col min="7" max="7" width="11.42578125" style="44" customWidth="1" outlineLevel="1"/>
    <col min="8" max="10" width="7.85546875" style="163" customWidth="1" outlineLevel="1"/>
    <col min="11" max="11" width="11.42578125" style="238" customWidth="1" outlineLevel="1"/>
    <col min="12" max="14" width="7.85546875" style="163" customWidth="1" outlineLevel="1"/>
    <col min="15" max="15" width="11.42578125" style="238" customWidth="1" outlineLevel="1"/>
    <col min="16" max="17" width="7.85546875" style="163" customWidth="1" outlineLevel="1"/>
    <col min="18" max="18" width="7.85546875" style="165" customWidth="1" outlineLevel="1"/>
    <col min="19" max="19" width="3.7109375" style="165" customWidth="1"/>
    <col min="20" max="20" width="13.42578125" style="165" customWidth="1"/>
    <col min="21" max="21" width="11.42578125" style="163" hidden="1" customWidth="1" outlineLevel="1"/>
    <col min="22" max="24" width="7.85546875" style="163" hidden="1" customWidth="1" outlineLevel="1"/>
    <col min="25" max="25" width="11.42578125" style="163" hidden="1" customWidth="1" outlineLevel="1"/>
    <col min="26" max="28" width="7.85546875" style="163" hidden="1" customWidth="1" outlineLevel="1"/>
    <col min="29" max="29" width="11.42578125" style="163" hidden="1" customWidth="1" outlineLevel="1"/>
    <col min="30" max="31" width="7.85546875" style="163" hidden="1" customWidth="1" outlineLevel="1"/>
    <col min="32" max="32" width="7.85546875" style="165" hidden="1" customWidth="1" outlineLevel="1"/>
    <col min="33" max="33" width="3.7109375" style="36" customWidth="1" collapsed="1"/>
    <col min="34" max="34" width="13.42578125" style="134" customWidth="1"/>
    <col min="35" max="35" width="11.42578125" style="108" customWidth="1" outlineLevel="1"/>
    <col min="36" max="38" width="7.85546875" style="163" customWidth="1" outlineLevel="1"/>
    <col min="39" max="39" width="11.42578125" style="163" customWidth="1" outlineLevel="1"/>
    <col min="40" max="42" width="7.85546875" style="163" customWidth="1" outlineLevel="1"/>
    <col min="43" max="43" width="11.42578125" style="163" customWidth="1" outlineLevel="1"/>
    <col min="44" max="45" width="7.85546875" style="163" customWidth="1" outlineLevel="1"/>
    <col min="46" max="46" width="7.85546875" style="165" customWidth="1" outlineLevel="1"/>
    <col min="47" max="47" width="3" style="163" customWidth="1"/>
    <col min="48" max="48" width="9" style="165" customWidth="1"/>
    <col min="49" max="49" width="18.7109375" style="166" customWidth="1"/>
    <col min="50" max="50" width="9" style="163" customWidth="1"/>
    <col min="51" max="51" width="18.7109375" style="166" customWidth="1"/>
    <col min="52" max="52" width="9" style="163" customWidth="1"/>
    <col min="53" max="53" width="18.7109375" style="166" customWidth="1"/>
    <col min="54" max="54" width="5.140625" style="33" customWidth="1"/>
    <col min="55" max="55" width="9" style="165" customWidth="1"/>
    <col min="56" max="56" width="18.7109375" style="166" customWidth="1"/>
    <col min="57" max="57" width="9" style="163" customWidth="1"/>
    <col min="58" max="58" width="18.7109375" style="166" customWidth="1"/>
    <col min="59" max="59" width="9" style="163" customWidth="1"/>
    <col min="60" max="60" width="18.7109375" style="166" customWidth="1"/>
    <col min="61" max="16384" width="9.140625" style="33"/>
  </cols>
  <sheetData>
    <row r="1" spans="1:61" ht="18" x14ac:dyDescent="0.25">
      <c r="A1" s="30" t="s">
        <v>891</v>
      </c>
      <c r="B1" s="30"/>
      <c r="C1" s="30"/>
      <c r="D1" s="30"/>
      <c r="E1" s="31"/>
      <c r="F1" s="32"/>
      <c r="G1" s="32"/>
      <c r="H1" s="209"/>
      <c r="I1" s="209"/>
      <c r="J1" s="209"/>
      <c r="K1" s="210"/>
      <c r="L1" s="209"/>
      <c r="M1" s="209"/>
      <c r="N1" s="209"/>
      <c r="O1" s="210"/>
      <c r="P1" s="209"/>
      <c r="Q1" s="209"/>
      <c r="R1" s="211"/>
      <c r="AJ1" s="108"/>
      <c r="AK1" s="108"/>
      <c r="AL1" s="108"/>
      <c r="AM1" s="108"/>
      <c r="AN1" s="108"/>
      <c r="AO1" s="108"/>
      <c r="AP1" s="108"/>
      <c r="AQ1" s="108"/>
      <c r="AR1" s="108"/>
      <c r="AS1" s="33"/>
      <c r="AT1" s="36"/>
      <c r="AU1" s="33"/>
      <c r="AV1" s="187"/>
      <c r="AW1" s="188"/>
      <c r="AX1" s="189"/>
      <c r="AY1" s="188"/>
      <c r="AZ1" s="189"/>
      <c r="BA1" s="188"/>
      <c r="BC1" s="36"/>
      <c r="BD1" s="135"/>
      <c r="BE1" s="33"/>
      <c r="BF1" s="135"/>
      <c r="BG1" s="33"/>
      <c r="BH1" s="135"/>
      <c r="BI1" s="189"/>
    </row>
    <row r="2" spans="1:61" ht="15.75" x14ac:dyDescent="0.25">
      <c r="A2" s="34" t="s">
        <v>112</v>
      </c>
      <c r="B2" s="34"/>
      <c r="C2" s="34"/>
      <c r="D2" s="34"/>
      <c r="E2" s="35"/>
      <c r="F2" s="32"/>
      <c r="G2" s="32"/>
      <c r="H2" s="212"/>
      <c r="I2" s="212"/>
      <c r="J2" s="212"/>
      <c r="K2" s="210"/>
      <c r="L2" s="212"/>
      <c r="M2" s="212"/>
      <c r="N2" s="212"/>
      <c r="O2" s="210"/>
      <c r="P2" s="212"/>
      <c r="Q2" s="212"/>
      <c r="R2" s="213"/>
      <c r="AJ2" s="108"/>
      <c r="AK2" s="108"/>
      <c r="AL2" s="108"/>
      <c r="AM2" s="108"/>
      <c r="AN2" s="108"/>
      <c r="AO2" s="108"/>
      <c r="AP2" s="108"/>
      <c r="AQ2" s="108"/>
      <c r="AR2" s="108"/>
      <c r="AS2" s="33"/>
      <c r="AT2" s="36"/>
      <c r="AU2" s="33"/>
      <c r="AV2" s="187"/>
      <c r="AW2" s="188"/>
      <c r="AX2" s="189"/>
      <c r="AY2" s="188"/>
      <c r="AZ2" s="189"/>
      <c r="BA2" s="188"/>
      <c r="BC2" s="36"/>
      <c r="BD2" s="135"/>
      <c r="BE2" s="33"/>
      <c r="BF2" s="135"/>
      <c r="BG2" s="33"/>
      <c r="BH2" s="135"/>
      <c r="BI2" s="189"/>
    </row>
    <row r="3" spans="1:61" ht="15.75" customHeight="1" x14ac:dyDescent="0.25">
      <c r="A3" s="447" t="s">
        <v>958</v>
      </c>
      <c r="B3" s="447"/>
      <c r="C3" s="447"/>
      <c r="D3" s="447"/>
      <c r="E3" s="447"/>
      <c r="F3" s="448"/>
      <c r="G3" s="103"/>
      <c r="H3" s="214"/>
      <c r="I3" s="214"/>
      <c r="J3" s="215"/>
      <c r="K3" s="216"/>
      <c r="L3" s="196"/>
      <c r="M3" s="196"/>
      <c r="N3" s="196"/>
      <c r="O3" s="216"/>
      <c r="P3" s="196"/>
      <c r="Q3" s="196"/>
      <c r="R3" s="196"/>
      <c r="V3" s="24"/>
      <c r="W3" s="24"/>
      <c r="X3" s="24"/>
      <c r="Z3" s="24"/>
      <c r="AA3" s="24"/>
      <c r="AB3" s="24"/>
      <c r="AD3" s="24"/>
      <c r="AE3" s="24"/>
      <c r="AF3" s="24"/>
      <c r="AJ3" s="108"/>
      <c r="AK3" s="108"/>
      <c r="AL3" s="108"/>
      <c r="AM3" s="108"/>
      <c r="AN3" s="108"/>
      <c r="AO3" s="108"/>
      <c r="AP3" s="108"/>
      <c r="AQ3" s="108"/>
      <c r="AR3" s="108"/>
      <c r="AS3" s="108"/>
      <c r="AT3" s="108"/>
      <c r="AU3" s="33"/>
      <c r="AV3" s="187"/>
      <c r="AW3" s="188"/>
      <c r="AX3" s="189"/>
      <c r="AY3" s="188"/>
      <c r="AZ3" s="189"/>
      <c r="BA3" s="188"/>
      <c r="BC3" s="36"/>
      <c r="BD3" s="135"/>
      <c r="BE3" s="33"/>
      <c r="BF3" s="135"/>
      <c r="BG3" s="33"/>
      <c r="BH3" s="135"/>
      <c r="BI3" s="189"/>
    </row>
    <row r="4" spans="1:61" s="29" customFormat="1" ht="30" customHeight="1" x14ac:dyDescent="0.2">
      <c r="A4" s="310"/>
      <c r="B4" s="310"/>
      <c r="C4" s="310"/>
      <c r="D4" s="310"/>
      <c r="E4" s="310"/>
      <c r="F4" s="387" t="s">
        <v>954</v>
      </c>
      <c r="G4" s="387"/>
      <c r="H4" s="387"/>
      <c r="I4" s="387"/>
      <c r="J4" s="387"/>
      <c r="K4" s="387"/>
      <c r="L4" s="387"/>
      <c r="M4" s="387"/>
      <c r="N4" s="387"/>
      <c r="O4" s="387"/>
      <c r="P4" s="387"/>
      <c r="Q4" s="387"/>
      <c r="R4" s="388"/>
      <c r="S4" s="311"/>
      <c r="T4" s="386" t="s">
        <v>955</v>
      </c>
      <c r="U4" s="387"/>
      <c r="V4" s="387"/>
      <c r="W4" s="387"/>
      <c r="X4" s="387"/>
      <c r="Y4" s="387"/>
      <c r="Z4" s="387"/>
      <c r="AA4" s="387"/>
      <c r="AB4" s="387"/>
      <c r="AC4" s="387"/>
      <c r="AD4" s="387"/>
      <c r="AE4" s="387"/>
      <c r="AF4" s="388"/>
      <c r="AG4" s="313"/>
      <c r="AH4" s="386" t="s">
        <v>953</v>
      </c>
      <c r="AI4" s="387"/>
      <c r="AJ4" s="387"/>
      <c r="AK4" s="387"/>
      <c r="AL4" s="387"/>
      <c r="AM4" s="387"/>
      <c r="AN4" s="387"/>
      <c r="AO4" s="387"/>
      <c r="AP4" s="387"/>
      <c r="AQ4" s="387"/>
      <c r="AR4" s="387"/>
      <c r="AS4" s="387"/>
      <c r="AT4" s="388"/>
      <c r="AU4" s="313"/>
      <c r="AV4" s="402" t="s">
        <v>952</v>
      </c>
      <c r="AW4" s="403"/>
      <c r="AX4" s="403"/>
      <c r="AY4" s="403"/>
      <c r="AZ4" s="403"/>
      <c r="BA4" s="404"/>
      <c r="BC4" s="402" t="s">
        <v>908</v>
      </c>
      <c r="BD4" s="403"/>
      <c r="BE4" s="403"/>
      <c r="BF4" s="403"/>
      <c r="BG4" s="403"/>
      <c r="BH4" s="404"/>
      <c r="BI4" s="159"/>
    </row>
    <row r="5" spans="1:61" ht="30" customHeight="1" x14ac:dyDescent="0.25">
      <c r="A5" s="38" t="s">
        <v>113</v>
      </c>
      <c r="B5" s="105" t="s">
        <v>66</v>
      </c>
      <c r="C5" s="105"/>
      <c r="D5" s="105"/>
      <c r="E5" s="105"/>
      <c r="F5" s="354" t="s">
        <v>0</v>
      </c>
      <c r="G5" s="437" t="s">
        <v>86</v>
      </c>
      <c r="H5" s="438"/>
      <c r="I5" s="438"/>
      <c r="J5" s="439"/>
      <c r="K5" s="449" t="s">
        <v>97</v>
      </c>
      <c r="L5" s="394"/>
      <c r="M5" s="394"/>
      <c r="N5" s="395"/>
      <c r="O5" s="389" t="s">
        <v>98</v>
      </c>
      <c r="P5" s="390"/>
      <c r="Q5" s="390"/>
      <c r="R5" s="391"/>
      <c r="S5" s="355"/>
      <c r="T5" s="356" t="s">
        <v>0</v>
      </c>
      <c r="U5" s="389" t="s">
        <v>86</v>
      </c>
      <c r="V5" s="390"/>
      <c r="W5" s="390"/>
      <c r="X5" s="391"/>
      <c r="Y5" s="449" t="s">
        <v>97</v>
      </c>
      <c r="Z5" s="394"/>
      <c r="AA5" s="394"/>
      <c r="AB5" s="395"/>
      <c r="AC5" s="389" t="s">
        <v>98</v>
      </c>
      <c r="AD5" s="390"/>
      <c r="AE5" s="390"/>
      <c r="AF5" s="391"/>
      <c r="AG5" s="357"/>
      <c r="AH5" s="356" t="s">
        <v>0</v>
      </c>
      <c r="AI5" s="389" t="s">
        <v>86</v>
      </c>
      <c r="AJ5" s="390"/>
      <c r="AK5" s="390"/>
      <c r="AL5" s="391"/>
      <c r="AM5" s="449" t="s">
        <v>97</v>
      </c>
      <c r="AN5" s="394"/>
      <c r="AO5" s="394"/>
      <c r="AP5" s="395"/>
      <c r="AQ5" s="389" t="s">
        <v>98</v>
      </c>
      <c r="AR5" s="390"/>
      <c r="AS5" s="390"/>
      <c r="AT5" s="391"/>
      <c r="AU5" s="352"/>
      <c r="AV5" s="382" t="s">
        <v>86</v>
      </c>
      <c r="AW5" s="383"/>
      <c r="AX5" s="382" t="s">
        <v>97</v>
      </c>
      <c r="AY5" s="383"/>
      <c r="AZ5" s="382" t="s">
        <v>98</v>
      </c>
      <c r="BA5" s="383"/>
      <c r="BC5" s="382" t="s">
        <v>86</v>
      </c>
      <c r="BD5" s="383"/>
      <c r="BE5" s="382" t="s">
        <v>97</v>
      </c>
      <c r="BF5" s="383"/>
      <c r="BG5" s="382" t="s">
        <v>98</v>
      </c>
      <c r="BH5" s="383"/>
      <c r="BI5" s="187"/>
    </row>
    <row r="6" spans="1:61" ht="34.5" customHeight="1" x14ac:dyDescent="0.25">
      <c r="A6" s="38"/>
      <c r="B6" s="105"/>
      <c r="C6" s="105"/>
      <c r="D6" s="105"/>
      <c r="E6" s="105"/>
      <c r="F6" s="145"/>
      <c r="G6" s="144" t="s">
        <v>1</v>
      </c>
      <c r="H6" s="231" t="s">
        <v>2</v>
      </c>
      <c r="I6" s="394" t="s">
        <v>87</v>
      </c>
      <c r="J6" s="395"/>
      <c r="K6" s="232" t="s">
        <v>1</v>
      </c>
      <c r="L6" s="231" t="s">
        <v>2</v>
      </c>
      <c r="M6" s="394" t="s">
        <v>87</v>
      </c>
      <c r="N6" s="395"/>
      <c r="O6" s="232" t="s">
        <v>1</v>
      </c>
      <c r="P6" s="231" t="s">
        <v>2</v>
      </c>
      <c r="Q6" s="394" t="s">
        <v>87</v>
      </c>
      <c r="R6" s="395"/>
      <c r="S6" s="350"/>
      <c r="T6" s="233"/>
      <c r="U6" s="232" t="s">
        <v>1</v>
      </c>
      <c r="V6" s="231" t="s">
        <v>2</v>
      </c>
      <c r="W6" s="394" t="s">
        <v>87</v>
      </c>
      <c r="X6" s="395"/>
      <c r="Y6" s="232" t="s">
        <v>1</v>
      </c>
      <c r="Z6" s="231" t="s">
        <v>2</v>
      </c>
      <c r="AA6" s="394" t="s">
        <v>87</v>
      </c>
      <c r="AB6" s="395"/>
      <c r="AC6" s="232" t="s">
        <v>1</v>
      </c>
      <c r="AD6" s="231" t="s">
        <v>2</v>
      </c>
      <c r="AE6" s="394" t="s">
        <v>87</v>
      </c>
      <c r="AF6" s="395"/>
      <c r="AG6" s="352"/>
      <c r="AH6" s="233"/>
      <c r="AI6" s="232" t="s">
        <v>1</v>
      </c>
      <c r="AJ6" s="231" t="s">
        <v>2</v>
      </c>
      <c r="AK6" s="394" t="s">
        <v>87</v>
      </c>
      <c r="AL6" s="395"/>
      <c r="AM6" s="232" t="s">
        <v>1</v>
      </c>
      <c r="AN6" s="231" t="s">
        <v>2</v>
      </c>
      <c r="AO6" s="394" t="s">
        <v>87</v>
      </c>
      <c r="AP6" s="395"/>
      <c r="AQ6" s="232" t="s">
        <v>1</v>
      </c>
      <c r="AR6" s="231" t="s">
        <v>2</v>
      </c>
      <c r="AS6" s="394" t="s">
        <v>87</v>
      </c>
      <c r="AT6" s="395"/>
      <c r="AU6" s="352"/>
      <c r="AV6" s="384"/>
      <c r="AW6" s="385"/>
      <c r="AX6" s="384"/>
      <c r="AY6" s="385"/>
      <c r="AZ6" s="384"/>
      <c r="BA6" s="385"/>
      <c r="BC6" s="384"/>
      <c r="BD6" s="385"/>
      <c r="BE6" s="384"/>
      <c r="BF6" s="385"/>
      <c r="BG6" s="384"/>
      <c r="BH6" s="385"/>
      <c r="BI6" s="187"/>
    </row>
    <row r="7" spans="1:61" x14ac:dyDescent="0.25">
      <c r="A7" s="104"/>
      <c r="B7" s="106"/>
      <c r="C7" s="106"/>
      <c r="D7" s="106"/>
      <c r="E7" s="106"/>
      <c r="F7" s="146"/>
      <c r="G7" s="100"/>
      <c r="H7" s="234"/>
      <c r="I7" s="26" t="s">
        <v>88</v>
      </c>
      <c r="J7" s="27" t="s">
        <v>89</v>
      </c>
      <c r="K7" s="235"/>
      <c r="L7" s="234"/>
      <c r="M7" s="26" t="s">
        <v>88</v>
      </c>
      <c r="N7" s="27" t="s">
        <v>89</v>
      </c>
      <c r="O7" s="235"/>
      <c r="P7" s="234"/>
      <c r="Q7" s="26" t="s">
        <v>88</v>
      </c>
      <c r="R7" s="27" t="s">
        <v>89</v>
      </c>
      <c r="S7" s="350"/>
      <c r="T7" s="236"/>
      <c r="U7" s="237"/>
      <c r="V7" s="231"/>
      <c r="W7" s="157" t="s">
        <v>88</v>
      </c>
      <c r="X7" s="217" t="s">
        <v>89</v>
      </c>
      <c r="Y7" s="237"/>
      <c r="Z7" s="231"/>
      <c r="AA7" s="157" t="s">
        <v>88</v>
      </c>
      <c r="AB7" s="217" t="s">
        <v>89</v>
      </c>
      <c r="AC7" s="237"/>
      <c r="AD7" s="231"/>
      <c r="AE7" s="157" t="s">
        <v>88</v>
      </c>
      <c r="AF7" s="217" t="s">
        <v>89</v>
      </c>
      <c r="AG7" s="352"/>
      <c r="AH7" s="236"/>
      <c r="AI7" s="237"/>
      <c r="AJ7" s="231"/>
      <c r="AK7" s="157" t="s">
        <v>88</v>
      </c>
      <c r="AL7" s="217" t="s">
        <v>89</v>
      </c>
      <c r="AM7" s="237"/>
      <c r="AN7" s="231"/>
      <c r="AO7" s="157" t="s">
        <v>88</v>
      </c>
      <c r="AP7" s="217" t="s">
        <v>89</v>
      </c>
      <c r="AQ7" s="237"/>
      <c r="AR7" s="231"/>
      <c r="AS7" s="157" t="s">
        <v>88</v>
      </c>
      <c r="AT7" s="217" t="s">
        <v>89</v>
      </c>
      <c r="AU7" s="352"/>
      <c r="AV7" s="138" t="s">
        <v>85</v>
      </c>
      <c r="AW7" s="139" t="s">
        <v>67</v>
      </c>
      <c r="AX7" s="138" t="s">
        <v>85</v>
      </c>
      <c r="AY7" s="139" t="s">
        <v>67</v>
      </c>
      <c r="AZ7" s="138" t="s">
        <v>85</v>
      </c>
      <c r="BA7" s="139" t="s">
        <v>67</v>
      </c>
      <c r="BC7" s="138" t="s">
        <v>85</v>
      </c>
      <c r="BD7" s="139" t="s">
        <v>67</v>
      </c>
      <c r="BE7" s="138" t="s">
        <v>85</v>
      </c>
      <c r="BF7" s="139" t="s">
        <v>67</v>
      </c>
      <c r="BG7" s="138" t="s">
        <v>85</v>
      </c>
      <c r="BH7" s="139" t="s">
        <v>67</v>
      </c>
      <c r="BI7" s="187"/>
    </row>
    <row r="8" spans="1:61" s="163" customFormat="1" ht="15" customHeight="1" x14ac:dyDescent="0.25">
      <c r="A8" s="172" t="s">
        <v>91</v>
      </c>
      <c r="B8" s="173"/>
      <c r="C8" s="173"/>
      <c r="D8" s="173"/>
      <c r="E8" s="165"/>
      <c r="F8" s="109">
        <v>198911</v>
      </c>
      <c r="G8" s="110">
        <v>27549400</v>
      </c>
      <c r="H8" s="120">
        <v>0.62070000000000003</v>
      </c>
      <c r="I8" s="120">
        <v>0.61750000000000005</v>
      </c>
      <c r="J8" s="120">
        <v>0.624</v>
      </c>
      <c r="K8" s="110">
        <v>5482500</v>
      </c>
      <c r="L8" s="120">
        <v>0.1235</v>
      </c>
      <c r="M8" s="120">
        <v>0.12139999999999999</v>
      </c>
      <c r="N8" s="120">
        <v>0.12570000000000001</v>
      </c>
      <c r="O8" s="110">
        <v>11349300</v>
      </c>
      <c r="P8" s="120">
        <v>0.25569999999999998</v>
      </c>
      <c r="Q8" s="120">
        <v>0.25280000000000002</v>
      </c>
      <c r="R8" s="121">
        <v>0.25869999999999999</v>
      </c>
      <c r="S8" s="339"/>
      <c r="T8" s="170">
        <v>196635</v>
      </c>
      <c r="U8" s="110">
        <v>27658700</v>
      </c>
      <c r="V8" s="120">
        <v>0.61819999999999997</v>
      </c>
      <c r="W8" s="120">
        <v>0.61519999999999997</v>
      </c>
      <c r="X8" s="120">
        <v>0.62129999999999996</v>
      </c>
      <c r="Y8" s="110">
        <v>5595000</v>
      </c>
      <c r="Z8" s="120">
        <v>0.12509999999999999</v>
      </c>
      <c r="AA8" s="120">
        <v>0.123</v>
      </c>
      <c r="AB8" s="120">
        <v>0.12709999999999999</v>
      </c>
      <c r="AC8" s="110">
        <v>11485300</v>
      </c>
      <c r="AD8" s="120">
        <v>0.25669999999999998</v>
      </c>
      <c r="AE8" s="120">
        <v>0.254</v>
      </c>
      <c r="AF8" s="121">
        <v>0.25950000000000001</v>
      </c>
      <c r="AG8" s="335"/>
      <c r="AH8" s="170">
        <v>179747</v>
      </c>
      <c r="AI8" s="110">
        <v>28156800</v>
      </c>
      <c r="AJ8" s="252">
        <v>0.626</v>
      </c>
      <c r="AK8" s="111">
        <v>0.62270000000000003</v>
      </c>
      <c r="AL8" s="111">
        <v>0.62919999999999998</v>
      </c>
      <c r="AM8" s="110">
        <v>5524400</v>
      </c>
      <c r="AN8" s="252">
        <v>0.12280000000000001</v>
      </c>
      <c r="AO8" s="111">
        <v>0.1206</v>
      </c>
      <c r="AP8" s="111">
        <v>0.125</v>
      </c>
      <c r="AQ8" s="110">
        <v>11300300</v>
      </c>
      <c r="AR8" s="197">
        <v>0.25119999999999998</v>
      </c>
      <c r="AS8" s="111">
        <v>0.24829999999999999</v>
      </c>
      <c r="AT8" s="112">
        <v>0.25419999999999998</v>
      </c>
      <c r="AU8" s="358"/>
      <c r="AV8" s="288">
        <v>5.1999999999999998E-3</v>
      </c>
      <c r="AW8" s="299" t="s">
        <v>938</v>
      </c>
      <c r="AX8" s="288">
        <v>-6.9999999999999999E-4</v>
      </c>
      <c r="AY8" s="286" t="s">
        <v>942</v>
      </c>
      <c r="AZ8" s="297">
        <v>-4.4999999999999997E-3</v>
      </c>
      <c r="BA8" s="206" t="s">
        <v>936</v>
      </c>
      <c r="BC8" s="288">
        <v>7.7000000000000002E-3</v>
      </c>
      <c r="BD8" s="286" t="s">
        <v>938</v>
      </c>
      <c r="BE8" s="288">
        <v>-2.2000000000000001E-3</v>
      </c>
      <c r="BF8" s="286" t="s">
        <v>942</v>
      </c>
      <c r="BG8" s="301">
        <v>-5.4999999999999997E-3</v>
      </c>
      <c r="BH8" s="206" t="s">
        <v>936</v>
      </c>
      <c r="BI8" s="242"/>
    </row>
    <row r="9" spans="1:61" x14ac:dyDescent="0.25">
      <c r="A9" s="37"/>
      <c r="B9" s="36"/>
      <c r="C9" s="36"/>
      <c r="D9" s="36"/>
      <c r="E9" s="36"/>
      <c r="F9" s="117"/>
      <c r="G9" s="125"/>
      <c r="H9" s="120"/>
      <c r="I9" s="120"/>
      <c r="J9" s="120"/>
      <c r="K9" s="125"/>
      <c r="L9" s="120"/>
      <c r="M9" s="120"/>
      <c r="N9" s="120"/>
      <c r="O9" s="125"/>
      <c r="P9" s="120"/>
      <c r="Q9" s="120"/>
      <c r="R9" s="121"/>
      <c r="S9" s="339"/>
      <c r="T9" s="125"/>
      <c r="U9" s="125"/>
      <c r="V9" s="120"/>
      <c r="W9" s="120"/>
      <c r="X9" s="120"/>
      <c r="Y9" s="125"/>
      <c r="Z9" s="120"/>
      <c r="AA9" s="120"/>
      <c r="AB9" s="120"/>
      <c r="AC9" s="125"/>
      <c r="AD9" s="120"/>
      <c r="AE9" s="120"/>
      <c r="AF9" s="121"/>
      <c r="AG9" s="335"/>
      <c r="AH9" s="125"/>
      <c r="AI9" s="125"/>
      <c r="AJ9" s="115"/>
      <c r="AK9" s="115"/>
      <c r="AL9" s="115"/>
      <c r="AM9" s="125"/>
      <c r="AN9" s="115"/>
      <c r="AO9" s="115"/>
      <c r="AP9" s="115"/>
      <c r="AQ9" s="125"/>
      <c r="AR9" s="115"/>
      <c r="AS9" s="115"/>
      <c r="AT9" s="116"/>
      <c r="AU9" s="352"/>
      <c r="AV9" s="246"/>
      <c r="AW9" s="243"/>
      <c r="AX9" s="246"/>
      <c r="AY9" s="243"/>
      <c r="AZ9" s="300"/>
      <c r="BA9" s="206"/>
      <c r="BC9" s="140"/>
      <c r="BD9" s="206"/>
      <c r="BE9" s="246"/>
      <c r="BF9" s="206"/>
      <c r="BG9" s="297"/>
      <c r="BH9" s="206"/>
      <c r="BI9" s="187"/>
    </row>
    <row r="10" spans="1:61" x14ac:dyDescent="0.25">
      <c r="A10" s="38" t="s">
        <v>19</v>
      </c>
      <c r="B10" s="18"/>
      <c r="C10" s="19"/>
      <c r="D10" s="18"/>
      <c r="E10" s="18"/>
      <c r="F10" s="117"/>
      <c r="G10" s="125"/>
      <c r="H10" s="120"/>
      <c r="I10" s="120"/>
      <c r="J10" s="120"/>
      <c r="K10" s="125"/>
      <c r="L10" s="120"/>
      <c r="M10" s="120"/>
      <c r="N10" s="120"/>
      <c r="O10" s="125"/>
      <c r="P10" s="120"/>
      <c r="Q10" s="120"/>
      <c r="R10" s="121"/>
      <c r="S10" s="339"/>
      <c r="T10" s="125"/>
      <c r="U10" s="125"/>
      <c r="V10" s="120"/>
      <c r="W10" s="120"/>
      <c r="X10" s="120"/>
      <c r="Y10" s="125"/>
      <c r="Z10" s="120"/>
      <c r="AA10" s="120"/>
      <c r="AB10" s="120"/>
      <c r="AC10" s="125"/>
      <c r="AD10" s="120"/>
      <c r="AE10" s="120"/>
      <c r="AF10" s="121"/>
      <c r="AG10" s="335"/>
      <c r="AH10" s="125"/>
      <c r="AI10" s="125"/>
      <c r="AJ10" s="115"/>
      <c r="AK10" s="115"/>
      <c r="AL10" s="115"/>
      <c r="AM10" s="125"/>
      <c r="AN10" s="115"/>
      <c r="AO10" s="115"/>
      <c r="AP10" s="115"/>
      <c r="AQ10" s="125"/>
      <c r="AR10" s="115"/>
      <c r="AS10" s="115"/>
      <c r="AT10" s="116"/>
      <c r="AU10" s="352"/>
      <c r="AV10" s="246"/>
      <c r="AW10" s="243"/>
      <c r="AX10" s="246"/>
      <c r="AY10" s="243"/>
      <c r="AZ10" s="300"/>
      <c r="BA10" s="206"/>
      <c r="BC10" s="140"/>
      <c r="BD10" s="206"/>
      <c r="BE10" s="246"/>
      <c r="BF10" s="206"/>
      <c r="BG10" s="297"/>
      <c r="BH10" s="206"/>
      <c r="BI10" s="187"/>
    </row>
    <row r="11" spans="1:61" x14ac:dyDescent="0.25">
      <c r="A11" s="39" t="str">
        <f>(B11)</f>
        <v>E10000003</v>
      </c>
      <c r="B11" s="40" t="s">
        <v>114</v>
      </c>
      <c r="C11" s="41" t="s">
        <v>115</v>
      </c>
      <c r="D11" s="40"/>
      <c r="E11" s="40"/>
      <c r="F11" s="117">
        <v>2734</v>
      </c>
      <c r="G11" s="114">
        <v>338100</v>
      </c>
      <c r="H11" s="120">
        <v>0.63919999999999999</v>
      </c>
      <c r="I11" s="120">
        <v>0.61270000000000002</v>
      </c>
      <c r="J11" s="120">
        <v>0.66490000000000005</v>
      </c>
      <c r="K11" s="114">
        <v>68700</v>
      </c>
      <c r="L11" s="120">
        <v>0.12989999999999999</v>
      </c>
      <c r="M11" s="120">
        <v>0.1137</v>
      </c>
      <c r="N11" s="120">
        <v>0.1479</v>
      </c>
      <c r="O11" s="114">
        <v>122100</v>
      </c>
      <c r="P11" s="120">
        <v>0.23089999999999999</v>
      </c>
      <c r="Q11" s="120">
        <v>0.20860000000000001</v>
      </c>
      <c r="R11" s="121">
        <v>0.25490000000000002</v>
      </c>
      <c r="S11" s="339"/>
      <c r="T11" s="125">
        <v>2719</v>
      </c>
      <c r="U11" s="114">
        <v>347500</v>
      </c>
      <c r="V11" s="120">
        <v>0.65329999999999999</v>
      </c>
      <c r="W11" s="120">
        <v>0.62839999999999996</v>
      </c>
      <c r="X11" s="120">
        <v>0.6774</v>
      </c>
      <c r="Y11" s="114">
        <v>67000</v>
      </c>
      <c r="Z11" s="120">
        <v>0.12609999999999999</v>
      </c>
      <c r="AA11" s="120">
        <v>0.1099</v>
      </c>
      <c r="AB11" s="120">
        <v>0.14419999999999999</v>
      </c>
      <c r="AC11" s="114">
        <v>117400</v>
      </c>
      <c r="AD11" s="120">
        <v>0.22059999999999999</v>
      </c>
      <c r="AE11" s="120">
        <v>0.19989999999999999</v>
      </c>
      <c r="AF11" s="121">
        <v>0.24279999999999999</v>
      </c>
      <c r="AG11" s="335"/>
      <c r="AH11" s="125">
        <v>2697</v>
      </c>
      <c r="AI11" s="114">
        <v>341600</v>
      </c>
      <c r="AJ11" s="115">
        <v>0.64729999999999999</v>
      </c>
      <c r="AK11" s="115">
        <v>0.623</v>
      </c>
      <c r="AL11" s="115">
        <v>0.67090000000000005</v>
      </c>
      <c r="AM11" s="114">
        <v>62100</v>
      </c>
      <c r="AN11" s="115">
        <v>0.1178</v>
      </c>
      <c r="AO11" s="115">
        <v>0.1031</v>
      </c>
      <c r="AP11" s="115">
        <v>0.13420000000000001</v>
      </c>
      <c r="AQ11" s="114">
        <v>123900</v>
      </c>
      <c r="AR11" s="115">
        <v>0.2349</v>
      </c>
      <c r="AS11" s="115">
        <v>0.21379999999999999</v>
      </c>
      <c r="AT11" s="116">
        <v>0.25729999999999997</v>
      </c>
      <c r="AU11" s="352"/>
      <c r="AV11" s="246">
        <v>8.0999999999999996E-3</v>
      </c>
      <c r="AW11" s="206" t="s">
        <v>942</v>
      </c>
      <c r="AX11" s="246">
        <v>-1.21E-2</v>
      </c>
      <c r="AY11" s="206" t="s">
        <v>942</v>
      </c>
      <c r="AZ11" s="297">
        <v>4.0000000000000001E-3</v>
      </c>
      <c r="BA11" s="206" t="s">
        <v>942</v>
      </c>
      <c r="BC11" s="140">
        <v>-6.0000000000000001E-3</v>
      </c>
      <c r="BD11" s="206" t="s">
        <v>942</v>
      </c>
      <c r="BE11" s="246">
        <v>-8.3000000000000001E-3</v>
      </c>
      <c r="BF11" s="206" t="s">
        <v>942</v>
      </c>
      <c r="BG11" s="297">
        <v>1.4200000000000001E-2</v>
      </c>
      <c r="BH11" s="206" t="s">
        <v>942</v>
      </c>
      <c r="BI11" s="187"/>
    </row>
    <row r="12" spans="1:61" x14ac:dyDescent="0.25">
      <c r="A12" s="39" t="str">
        <f t="shared" ref="A12:A15" si="0">(B12)</f>
        <v>E10000012</v>
      </c>
      <c r="B12" s="40" t="s">
        <v>116</v>
      </c>
      <c r="C12" s="41" t="s">
        <v>117</v>
      </c>
      <c r="D12" s="40"/>
      <c r="E12" s="40"/>
      <c r="F12" s="117">
        <v>6050</v>
      </c>
      <c r="G12" s="114">
        <v>716800</v>
      </c>
      <c r="H12" s="120">
        <v>0.61019999999999996</v>
      </c>
      <c r="I12" s="120">
        <v>0.59209999999999996</v>
      </c>
      <c r="J12" s="120">
        <v>0.628</v>
      </c>
      <c r="K12" s="114">
        <v>153700</v>
      </c>
      <c r="L12" s="120">
        <v>0.13089999999999999</v>
      </c>
      <c r="M12" s="120">
        <v>0.1191</v>
      </c>
      <c r="N12" s="120">
        <v>0.14360000000000001</v>
      </c>
      <c r="O12" s="114">
        <v>304200</v>
      </c>
      <c r="P12" s="120">
        <v>0.25900000000000001</v>
      </c>
      <c r="Q12" s="120">
        <v>0.24329999999999999</v>
      </c>
      <c r="R12" s="121">
        <v>0.27529999999999999</v>
      </c>
      <c r="S12" s="339"/>
      <c r="T12" s="125">
        <v>5890</v>
      </c>
      <c r="U12" s="114">
        <v>723300</v>
      </c>
      <c r="V12" s="120">
        <v>0.61119999999999997</v>
      </c>
      <c r="W12" s="120">
        <v>0.59419999999999995</v>
      </c>
      <c r="X12" s="120">
        <v>0.62790000000000001</v>
      </c>
      <c r="Y12" s="114">
        <v>149100</v>
      </c>
      <c r="Z12" s="120">
        <v>0.126</v>
      </c>
      <c r="AA12" s="120">
        <v>0.1148</v>
      </c>
      <c r="AB12" s="120">
        <v>0.1381</v>
      </c>
      <c r="AC12" s="114">
        <v>311000</v>
      </c>
      <c r="AD12" s="120">
        <v>0.26279999999999998</v>
      </c>
      <c r="AE12" s="120">
        <v>0.24790000000000001</v>
      </c>
      <c r="AF12" s="121">
        <v>0.2782</v>
      </c>
      <c r="AG12" s="335"/>
      <c r="AH12" s="125">
        <v>5974</v>
      </c>
      <c r="AI12" s="114">
        <v>734800</v>
      </c>
      <c r="AJ12" s="115">
        <v>0.6159</v>
      </c>
      <c r="AK12" s="115">
        <v>0.59909999999999997</v>
      </c>
      <c r="AL12" s="115">
        <v>0.63239999999999996</v>
      </c>
      <c r="AM12" s="114">
        <v>158000</v>
      </c>
      <c r="AN12" s="115">
        <v>0.13239999999999999</v>
      </c>
      <c r="AO12" s="115">
        <v>0.12089999999999999</v>
      </c>
      <c r="AP12" s="115">
        <v>0.14480000000000001</v>
      </c>
      <c r="AQ12" s="114">
        <v>300300</v>
      </c>
      <c r="AR12" s="115">
        <v>0.25169999999999998</v>
      </c>
      <c r="AS12" s="115">
        <v>0.2374</v>
      </c>
      <c r="AT12" s="116">
        <v>0.26650000000000001</v>
      </c>
      <c r="AU12" s="352"/>
      <c r="AV12" s="246">
        <v>5.7999999999999996E-3</v>
      </c>
      <c r="AW12" s="206" t="s">
        <v>942</v>
      </c>
      <c r="AX12" s="246">
        <v>1.5E-3</v>
      </c>
      <c r="AY12" s="206" t="s">
        <v>942</v>
      </c>
      <c r="AZ12" s="297">
        <v>-7.3000000000000001E-3</v>
      </c>
      <c r="BA12" s="206" t="s">
        <v>942</v>
      </c>
      <c r="BC12" s="140">
        <v>4.7000000000000002E-3</v>
      </c>
      <c r="BD12" s="206" t="s">
        <v>942</v>
      </c>
      <c r="BE12" s="246">
        <v>6.4000000000000003E-3</v>
      </c>
      <c r="BF12" s="206" t="s">
        <v>942</v>
      </c>
      <c r="BG12" s="297">
        <v>-1.11E-2</v>
      </c>
      <c r="BH12" s="206" t="s">
        <v>942</v>
      </c>
      <c r="BI12" s="187"/>
    </row>
    <row r="13" spans="1:61" x14ac:dyDescent="0.25">
      <c r="A13" s="39" t="str">
        <f t="shared" si="0"/>
        <v>E10000015</v>
      </c>
      <c r="B13" s="40" t="s">
        <v>118</v>
      </c>
      <c r="C13" s="41" t="s">
        <v>119</v>
      </c>
      <c r="D13" s="40"/>
      <c r="E13" s="40"/>
      <c r="F13" s="117">
        <v>4972</v>
      </c>
      <c r="G13" s="114">
        <v>604300</v>
      </c>
      <c r="H13" s="120">
        <v>0.64959999999999996</v>
      </c>
      <c r="I13" s="120">
        <v>0.63080000000000003</v>
      </c>
      <c r="J13" s="120">
        <v>0.66800000000000004</v>
      </c>
      <c r="K13" s="114">
        <v>126100</v>
      </c>
      <c r="L13" s="120">
        <v>0.13550000000000001</v>
      </c>
      <c r="M13" s="120">
        <v>0.1229</v>
      </c>
      <c r="N13" s="120">
        <v>0.1492</v>
      </c>
      <c r="O13" s="114">
        <v>199900</v>
      </c>
      <c r="P13" s="120">
        <v>0.21479999999999999</v>
      </c>
      <c r="Q13" s="120">
        <v>0.19919999999999999</v>
      </c>
      <c r="R13" s="121">
        <v>0.23139999999999999</v>
      </c>
      <c r="S13" s="339"/>
      <c r="T13" s="125">
        <v>5006</v>
      </c>
      <c r="U13" s="114">
        <v>606300</v>
      </c>
      <c r="V13" s="120">
        <v>0.64659999999999995</v>
      </c>
      <c r="W13" s="120">
        <v>0.62919999999999998</v>
      </c>
      <c r="X13" s="120">
        <v>0.66359999999999997</v>
      </c>
      <c r="Y13" s="114">
        <v>114400</v>
      </c>
      <c r="Z13" s="120">
        <v>0.122</v>
      </c>
      <c r="AA13" s="120">
        <v>0.1113</v>
      </c>
      <c r="AB13" s="120">
        <v>0.13370000000000001</v>
      </c>
      <c r="AC13" s="114">
        <v>216900</v>
      </c>
      <c r="AD13" s="120">
        <v>0.23130000000000001</v>
      </c>
      <c r="AE13" s="120">
        <v>0.2165</v>
      </c>
      <c r="AF13" s="121">
        <v>0.24690000000000001</v>
      </c>
      <c r="AG13" s="335"/>
      <c r="AH13" s="125">
        <v>4944</v>
      </c>
      <c r="AI13" s="114">
        <v>591200</v>
      </c>
      <c r="AJ13" s="115">
        <v>0.62929999999999997</v>
      </c>
      <c r="AK13" s="115">
        <v>0.61140000000000005</v>
      </c>
      <c r="AL13" s="115">
        <v>0.64680000000000004</v>
      </c>
      <c r="AM13" s="114">
        <v>128400</v>
      </c>
      <c r="AN13" s="115">
        <v>0.1366</v>
      </c>
      <c r="AO13" s="115">
        <v>0.125</v>
      </c>
      <c r="AP13" s="115">
        <v>0.1492</v>
      </c>
      <c r="AQ13" s="114">
        <v>219900</v>
      </c>
      <c r="AR13" s="115">
        <v>0.2341</v>
      </c>
      <c r="AS13" s="115">
        <v>0.21870000000000001</v>
      </c>
      <c r="AT13" s="116">
        <v>0.25019999999999998</v>
      </c>
      <c r="AU13" s="352"/>
      <c r="AV13" s="246">
        <v>-2.0299999999999999E-2</v>
      </c>
      <c r="AW13" s="206" t="s">
        <v>942</v>
      </c>
      <c r="AX13" s="246">
        <v>1.1000000000000001E-3</v>
      </c>
      <c r="AY13" s="206" t="s">
        <v>942</v>
      </c>
      <c r="AZ13" s="297">
        <v>1.9199999999999998E-2</v>
      </c>
      <c r="BA13" s="206" t="s">
        <v>942</v>
      </c>
      <c r="BC13" s="140">
        <v>-1.7299999999999999E-2</v>
      </c>
      <c r="BD13" s="206" t="s">
        <v>942</v>
      </c>
      <c r="BE13" s="246">
        <v>1.46E-2</v>
      </c>
      <c r="BF13" s="206" t="s">
        <v>942</v>
      </c>
      <c r="BG13" s="297">
        <v>2.7000000000000001E-3</v>
      </c>
      <c r="BH13" s="206" t="s">
        <v>942</v>
      </c>
      <c r="BI13" s="187"/>
    </row>
    <row r="14" spans="1:61" x14ac:dyDescent="0.25">
      <c r="A14" s="39" t="str">
        <f t="shared" si="0"/>
        <v>E10000020</v>
      </c>
      <c r="B14" s="40" t="s">
        <v>120</v>
      </c>
      <c r="C14" s="41" t="s">
        <v>121</v>
      </c>
      <c r="D14" s="40"/>
      <c r="E14" s="40"/>
      <c r="F14" s="117">
        <v>3750</v>
      </c>
      <c r="G14" s="114">
        <v>447100</v>
      </c>
      <c r="H14" s="120">
        <v>0.60719999999999996</v>
      </c>
      <c r="I14" s="120">
        <v>0.5857</v>
      </c>
      <c r="J14" s="120">
        <v>0.62829999999999997</v>
      </c>
      <c r="K14" s="114">
        <v>93900</v>
      </c>
      <c r="L14" s="120">
        <v>0.12759999999999999</v>
      </c>
      <c r="M14" s="120">
        <v>0.1133</v>
      </c>
      <c r="N14" s="120">
        <v>0.14330000000000001</v>
      </c>
      <c r="O14" s="114">
        <v>195300</v>
      </c>
      <c r="P14" s="120">
        <v>0.26519999999999999</v>
      </c>
      <c r="Q14" s="120">
        <v>0.24679999999999999</v>
      </c>
      <c r="R14" s="121">
        <v>0.28449999999999998</v>
      </c>
      <c r="S14" s="339"/>
      <c r="T14" s="125">
        <v>3749</v>
      </c>
      <c r="U14" s="114">
        <v>451400</v>
      </c>
      <c r="V14" s="120">
        <v>0.60809999999999997</v>
      </c>
      <c r="W14" s="120">
        <v>0.58760000000000001</v>
      </c>
      <c r="X14" s="120">
        <v>0.62819999999999998</v>
      </c>
      <c r="Y14" s="114">
        <v>90800</v>
      </c>
      <c r="Z14" s="120">
        <v>0.1222</v>
      </c>
      <c r="AA14" s="120">
        <v>0.1094</v>
      </c>
      <c r="AB14" s="120">
        <v>0.13639999999999999</v>
      </c>
      <c r="AC14" s="114">
        <v>200200</v>
      </c>
      <c r="AD14" s="120">
        <v>0.2697</v>
      </c>
      <c r="AE14" s="120">
        <v>0.25180000000000002</v>
      </c>
      <c r="AF14" s="121">
        <v>0.2883</v>
      </c>
      <c r="AG14" s="335"/>
      <c r="AH14" s="125">
        <v>3722</v>
      </c>
      <c r="AI14" s="114">
        <v>443400</v>
      </c>
      <c r="AJ14" s="115">
        <v>0.59370000000000001</v>
      </c>
      <c r="AK14" s="115">
        <v>0.57320000000000004</v>
      </c>
      <c r="AL14" s="115">
        <v>0.6139</v>
      </c>
      <c r="AM14" s="114">
        <v>108500</v>
      </c>
      <c r="AN14" s="115">
        <v>0.14530000000000001</v>
      </c>
      <c r="AO14" s="115">
        <v>0.13070000000000001</v>
      </c>
      <c r="AP14" s="115">
        <v>0.1613</v>
      </c>
      <c r="AQ14" s="114">
        <v>194900</v>
      </c>
      <c r="AR14" s="115">
        <v>0.26100000000000001</v>
      </c>
      <c r="AS14" s="115">
        <v>0.24340000000000001</v>
      </c>
      <c r="AT14" s="116">
        <v>0.27939999999999998</v>
      </c>
      <c r="AU14" s="352"/>
      <c r="AV14" s="246">
        <v>-1.35E-2</v>
      </c>
      <c r="AW14" s="206" t="s">
        <v>942</v>
      </c>
      <c r="AX14" s="246">
        <v>1.77E-2</v>
      </c>
      <c r="AY14" s="206" t="s">
        <v>942</v>
      </c>
      <c r="AZ14" s="297">
        <v>-4.1999999999999997E-3</v>
      </c>
      <c r="BA14" s="206" t="s">
        <v>942</v>
      </c>
      <c r="BC14" s="140">
        <v>-1.44E-2</v>
      </c>
      <c r="BD14" s="206" t="s">
        <v>942</v>
      </c>
      <c r="BE14" s="246">
        <v>2.3099999999999999E-2</v>
      </c>
      <c r="BF14" s="206" t="s">
        <v>938</v>
      </c>
      <c r="BG14" s="297">
        <v>-8.6999999999999994E-3</v>
      </c>
      <c r="BH14" s="206" t="s">
        <v>942</v>
      </c>
      <c r="BI14" s="187"/>
    </row>
    <row r="15" spans="1:61" x14ac:dyDescent="0.25">
      <c r="A15" s="39" t="str">
        <f t="shared" si="0"/>
        <v>E10000029</v>
      </c>
      <c r="B15" s="40" t="s">
        <v>122</v>
      </c>
      <c r="C15" s="41" t="s">
        <v>123</v>
      </c>
      <c r="D15" s="40"/>
      <c r="E15" s="40"/>
      <c r="F15" s="117">
        <v>3470</v>
      </c>
      <c r="G15" s="114">
        <v>349500</v>
      </c>
      <c r="H15" s="120">
        <v>0.57489999999999997</v>
      </c>
      <c r="I15" s="120">
        <v>0.55130000000000001</v>
      </c>
      <c r="J15" s="120">
        <v>0.59830000000000005</v>
      </c>
      <c r="K15" s="114">
        <v>92500</v>
      </c>
      <c r="L15" s="120">
        <v>0.1522</v>
      </c>
      <c r="M15" s="120">
        <v>0.13600000000000001</v>
      </c>
      <c r="N15" s="120">
        <v>0.1699</v>
      </c>
      <c r="O15" s="114">
        <v>165900</v>
      </c>
      <c r="P15" s="120">
        <v>0.27289999999999998</v>
      </c>
      <c r="Q15" s="120">
        <v>0.25230000000000002</v>
      </c>
      <c r="R15" s="121">
        <v>0.29459999999999997</v>
      </c>
      <c r="S15" s="339"/>
      <c r="T15" s="125">
        <v>3493</v>
      </c>
      <c r="U15" s="114">
        <v>376600</v>
      </c>
      <c r="V15" s="120">
        <v>0.61719999999999997</v>
      </c>
      <c r="W15" s="120">
        <v>0.59619999999999995</v>
      </c>
      <c r="X15" s="120">
        <v>0.63770000000000004</v>
      </c>
      <c r="Y15" s="114">
        <v>81000</v>
      </c>
      <c r="Z15" s="120">
        <v>0.1328</v>
      </c>
      <c r="AA15" s="120">
        <v>0.11890000000000001</v>
      </c>
      <c r="AB15" s="120">
        <v>0.14799999999999999</v>
      </c>
      <c r="AC15" s="114">
        <v>152600</v>
      </c>
      <c r="AD15" s="120">
        <v>0.25009999999999999</v>
      </c>
      <c r="AE15" s="120">
        <v>0.23230000000000001</v>
      </c>
      <c r="AF15" s="121">
        <v>0.26869999999999999</v>
      </c>
      <c r="AG15" s="335"/>
      <c r="AH15" s="125">
        <v>3402</v>
      </c>
      <c r="AI15" s="114">
        <v>378100</v>
      </c>
      <c r="AJ15" s="115">
        <v>0.60929999999999995</v>
      </c>
      <c r="AK15" s="115">
        <v>0.58699999999999997</v>
      </c>
      <c r="AL15" s="115">
        <v>0.63119999999999998</v>
      </c>
      <c r="AM15" s="114">
        <v>78600</v>
      </c>
      <c r="AN15" s="115">
        <v>0.12659999999999999</v>
      </c>
      <c r="AO15" s="115">
        <v>0.1119</v>
      </c>
      <c r="AP15" s="115">
        <v>0.14299999999999999</v>
      </c>
      <c r="AQ15" s="114">
        <v>163800</v>
      </c>
      <c r="AR15" s="115">
        <v>0.26400000000000001</v>
      </c>
      <c r="AS15" s="115">
        <v>0.245</v>
      </c>
      <c r="AT15" s="116">
        <v>0.28399999999999997</v>
      </c>
      <c r="AU15" s="352"/>
      <c r="AV15" s="246">
        <v>3.44E-2</v>
      </c>
      <c r="AW15" s="243" t="s">
        <v>938</v>
      </c>
      <c r="AX15" s="246">
        <v>-2.5499999999999998E-2</v>
      </c>
      <c r="AY15" s="243" t="s">
        <v>936</v>
      </c>
      <c r="AZ15" s="297">
        <v>-8.8999999999999999E-3</v>
      </c>
      <c r="BA15" s="206" t="s">
        <v>942</v>
      </c>
      <c r="BC15" s="140">
        <v>-7.7999999999999996E-3</v>
      </c>
      <c r="BD15" s="206" t="s">
        <v>942</v>
      </c>
      <c r="BE15" s="246">
        <v>-6.1000000000000004E-3</v>
      </c>
      <c r="BF15" s="206" t="s">
        <v>942</v>
      </c>
      <c r="BG15" s="297">
        <v>1.4E-2</v>
      </c>
      <c r="BH15" s="206" t="s">
        <v>942</v>
      </c>
      <c r="BI15" s="187"/>
    </row>
    <row r="16" spans="1:61" x14ac:dyDescent="0.25">
      <c r="A16" s="39" t="str">
        <f>(D16)</f>
        <v>E06000031</v>
      </c>
      <c r="B16" s="40"/>
      <c r="C16" s="41"/>
      <c r="D16" s="40" t="s">
        <v>124</v>
      </c>
      <c r="E16" s="40" t="s">
        <v>125</v>
      </c>
      <c r="F16" s="117">
        <v>1032</v>
      </c>
      <c r="G16" s="114">
        <v>87500</v>
      </c>
      <c r="H16" s="120">
        <v>0.57989999999999997</v>
      </c>
      <c r="I16" s="120">
        <v>0.53690000000000004</v>
      </c>
      <c r="J16" s="120">
        <v>0.62180000000000002</v>
      </c>
      <c r="K16" s="114">
        <v>21100</v>
      </c>
      <c r="L16" s="120">
        <v>0.1399</v>
      </c>
      <c r="M16" s="120">
        <v>0.1132</v>
      </c>
      <c r="N16" s="120">
        <v>0.17180000000000001</v>
      </c>
      <c r="O16" s="114">
        <v>42300</v>
      </c>
      <c r="P16" s="120">
        <v>0.2802</v>
      </c>
      <c r="Q16" s="120">
        <v>0.24379999999999999</v>
      </c>
      <c r="R16" s="121">
        <v>0.3196</v>
      </c>
      <c r="S16" s="339"/>
      <c r="T16" s="125">
        <v>982</v>
      </c>
      <c r="U16" s="114">
        <v>88500</v>
      </c>
      <c r="V16" s="120">
        <v>0.57940000000000003</v>
      </c>
      <c r="W16" s="120">
        <v>0.53800000000000003</v>
      </c>
      <c r="X16" s="120">
        <v>0.61970000000000003</v>
      </c>
      <c r="Y16" s="114">
        <v>20500</v>
      </c>
      <c r="Z16" s="120">
        <v>0.13450000000000001</v>
      </c>
      <c r="AA16" s="120">
        <v>0.1081</v>
      </c>
      <c r="AB16" s="120">
        <v>0.1661</v>
      </c>
      <c r="AC16" s="114">
        <v>43700</v>
      </c>
      <c r="AD16" s="120">
        <v>0.28610000000000002</v>
      </c>
      <c r="AE16" s="120">
        <v>0.25119999999999998</v>
      </c>
      <c r="AF16" s="121">
        <v>0.32369999999999999</v>
      </c>
      <c r="AG16" s="335"/>
      <c r="AH16" s="125">
        <v>499</v>
      </c>
      <c r="AI16" s="114">
        <v>92300</v>
      </c>
      <c r="AJ16" s="115">
        <v>0.60119999999999996</v>
      </c>
      <c r="AK16" s="115">
        <v>0.54649999999999999</v>
      </c>
      <c r="AL16" s="115">
        <v>0.65349999999999997</v>
      </c>
      <c r="AM16" s="114">
        <v>21000</v>
      </c>
      <c r="AN16" s="115">
        <v>0.1368</v>
      </c>
      <c r="AO16" s="115">
        <v>0.1018</v>
      </c>
      <c r="AP16" s="115">
        <v>0.18140000000000001</v>
      </c>
      <c r="AQ16" s="114">
        <v>40200</v>
      </c>
      <c r="AR16" s="115">
        <v>0.26200000000000001</v>
      </c>
      <c r="AS16" s="115">
        <v>0.21870000000000001</v>
      </c>
      <c r="AT16" s="116">
        <v>0.31059999999999999</v>
      </c>
      <c r="AU16" s="352"/>
      <c r="AV16" s="246">
        <v>2.1299999999999999E-2</v>
      </c>
      <c r="AW16" s="206" t="s">
        <v>942</v>
      </c>
      <c r="AX16" s="246">
        <v>-3.0999999999999999E-3</v>
      </c>
      <c r="AY16" s="206" t="s">
        <v>942</v>
      </c>
      <c r="AZ16" s="297">
        <v>-1.8100000000000002E-2</v>
      </c>
      <c r="BA16" s="206" t="s">
        <v>942</v>
      </c>
      <c r="BC16" s="140">
        <v>2.18E-2</v>
      </c>
      <c r="BD16" s="206" t="s">
        <v>942</v>
      </c>
      <c r="BE16" s="246">
        <v>2.3E-3</v>
      </c>
      <c r="BF16" s="206" t="s">
        <v>942</v>
      </c>
      <c r="BG16" s="297">
        <v>-2.41E-2</v>
      </c>
      <c r="BH16" s="206" t="s">
        <v>942</v>
      </c>
      <c r="BI16" s="187"/>
    </row>
    <row r="17" spans="1:61" x14ac:dyDescent="0.25">
      <c r="A17" s="39" t="str">
        <f t="shared" ref="A17:A62" si="1">(D17)</f>
        <v>E06000032</v>
      </c>
      <c r="B17" s="40"/>
      <c r="C17" s="41"/>
      <c r="D17" s="40" t="s">
        <v>126</v>
      </c>
      <c r="E17" s="40" t="s">
        <v>127</v>
      </c>
      <c r="F17" s="117">
        <v>993</v>
      </c>
      <c r="G17" s="114">
        <v>95800</v>
      </c>
      <c r="H17" s="120">
        <v>0.58379999999999999</v>
      </c>
      <c r="I17" s="120">
        <v>0.53720000000000001</v>
      </c>
      <c r="J17" s="120">
        <v>0.62890000000000001</v>
      </c>
      <c r="K17" s="114">
        <v>20900</v>
      </c>
      <c r="L17" s="120">
        <v>0.12740000000000001</v>
      </c>
      <c r="M17" s="120">
        <v>0.10150000000000001</v>
      </c>
      <c r="N17" s="120">
        <v>0.1588</v>
      </c>
      <c r="O17" s="114">
        <v>47400</v>
      </c>
      <c r="P17" s="120">
        <v>0.2888</v>
      </c>
      <c r="Q17" s="120">
        <v>0.24809999999999999</v>
      </c>
      <c r="R17" s="121">
        <v>0.3332</v>
      </c>
      <c r="S17" s="339"/>
      <c r="T17" s="125">
        <v>981</v>
      </c>
      <c r="U17" s="114">
        <v>93500</v>
      </c>
      <c r="V17" s="120">
        <v>0.56589999999999996</v>
      </c>
      <c r="W17" s="120">
        <v>0.52549999999999997</v>
      </c>
      <c r="X17" s="120">
        <v>0.60550000000000004</v>
      </c>
      <c r="Y17" s="114">
        <v>21000</v>
      </c>
      <c r="Z17" s="120">
        <v>0.1273</v>
      </c>
      <c r="AA17" s="120">
        <v>0.105</v>
      </c>
      <c r="AB17" s="120">
        <v>0.1535</v>
      </c>
      <c r="AC17" s="114">
        <v>50700</v>
      </c>
      <c r="AD17" s="120">
        <v>0.30680000000000002</v>
      </c>
      <c r="AE17" s="120">
        <v>0.27110000000000001</v>
      </c>
      <c r="AF17" s="121">
        <v>0.34499999999999997</v>
      </c>
      <c r="AG17" s="335"/>
      <c r="AH17" s="125">
        <v>487</v>
      </c>
      <c r="AI17" s="114">
        <v>86600</v>
      </c>
      <c r="AJ17" s="115">
        <v>0.53180000000000005</v>
      </c>
      <c r="AK17" s="115">
        <v>0.4743</v>
      </c>
      <c r="AL17" s="115">
        <v>0.58850000000000002</v>
      </c>
      <c r="AM17" s="114">
        <v>22200</v>
      </c>
      <c r="AN17" s="115">
        <v>0.1366</v>
      </c>
      <c r="AO17" s="115">
        <v>0.1047</v>
      </c>
      <c r="AP17" s="115">
        <v>0.17630000000000001</v>
      </c>
      <c r="AQ17" s="114">
        <v>54000</v>
      </c>
      <c r="AR17" s="115">
        <v>0.33160000000000001</v>
      </c>
      <c r="AS17" s="115">
        <v>0.27950000000000003</v>
      </c>
      <c r="AT17" s="116">
        <v>0.3881</v>
      </c>
      <c r="AU17" s="352"/>
      <c r="AV17" s="246">
        <v>-5.1999999999999998E-2</v>
      </c>
      <c r="AW17" s="206" t="s">
        <v>942</v>
      </c>
      <c r="AX17" s="246">
        <v>9.1999999999999998E-3</v>
      </c>
      <c r="AY17" s="206" t="s">
        <v>942</v>
      </c>
      <c r="AZ17" s="297">
        <v>4.2799999999999998E-2</v>
      </c>
      <c r="BA17" s="206" t="s">
        <v>942</v>
      </c>
      <c r="BC17" s="140">
        <v>-3.4099999999999998E-2</v>
      </c>
      <c r="BD17" s="206" t="s">
        <v>942</v>
      </c>
      <c r="BE17" s="246">
        <v>9.2999999999999992E-3</v>
      </c>
      <c r="BF17" s="206" t="s">
        <v>942</v>
      </c>
      <c r="BG17" s="297">
        <v>2.4799999999999999E-2</v>
      </c>
      <c r="BH17" s="206" t="s">
        <v>942</v>
      </c>
      <c r="BI17" s="187"/>
    </row>
    <row r="18" spans="1:61" x14ac:dyDescent="0.25">
      <c r="A18" s="39" t="str">
        <f t="shared" si="1"/>
        <v>E06000033</v>
      </c>
      <c r="B18" s="40"/>
      <c r="C18" s="41"/>
      <c r="D18" s="40" t="s">
        <v>128</v>
      </c>
      <c r="E18" s="40" t="s">
        <v>129</v>
      </c>
      <c r="F18" s="117">
        <v>990</v>
      </c>
      <c r="G18" s="114">
        <v>91600</v>
      </c>
      <c r="H18" s="120">
        <v>0.63380000000000003</v>
      </c>
      <c r="I18" s="120">
        <v>0.59330000000000005</v>
      </c>
      <c r="J18" s="120">
        <v>0.67249999999999999</v>
      </c>
      <c r="K18" s="114">
        <v>16000</v>
      </c>
      <c r="L18" s="120">
        <v>0.1108</v>
      </c>
      <c r="M18" s="120">
        <v>9.0300000000000005E-2</v>
      </c>
      <c r="N18" s="120">
        <v>0.1353</v>
      </c>
      <c r="O18" s="114">
        <v>36900</v>
      </c>
      <c r="P18" s="120">
        <v>0.25540000000000002</v>
      </c>
      <c r="Q18" s="120">
        <v>0.22090000000000001</v>
      </c>
      <c r="R18" s="121">
        <v>0.29330000000000001</v>
      </c>
      <c r="S18" s="339"/>
      <c r="T18" s="125">
        <v>969</v>
      </c>
      <c r="U18" s="114">
        <v>86100</v>
      </c>
      <c r="V18" s="120">
        <v>0.59350000000000003</v>
      </c>
      <c r="W18" s="120">
        <v>0.5534</v>
      </c>
      <c r="X18" s="120">
        <v>0.63239999999999996</v>
      </c>
      <c r="Y18" s="114">
        <v>18700</v>
      </c>
      <c r="Z18" s="120">
        <v>0.12870000000000001</v>
      </c>
      <c r="AA18" s="120">
        <v>0.1051</v>
      </c>
      <c r="AB18" s="120">
        <v>0.15670000000000001</v>
      </c>
      <c r="AC18" s="114">
        <v>40300</v>
      </c>
      <c r="AD18" s="120">
        <v>0.27789999999999998</v>
      </c>
      <c r="AE18" s="120">
        <v>0.24279999999999999</v>
      </c>
      <c r="AF18" s="121">
        <v>0.31590000000000001</v>
      </c>
      <c r="AG18" s="335"/>
      <c r="AH18" s="125">
        <v>505</v>
      </c>
      <c r="AI18" s="114">
        <v>85600</v>
      </c>
      <c r="AJ18" s="115">
        <v>0.58320000000000005</v>
      </c>
      <c r="AK18" s="115">
        <v>0.52849999999999997</v>
      </c>
      <c r="AL18" s="115">
        <v>0.63600000000000001</v>
      </c>
      <c r="AM18" s="114">
        <v>18400</v>
      </c>
      <c r="AN18" s="115">
        <v>0.12540000000000001</v>
      </c>
      <c r="AO18" s="115">
        <v>9.5699999999999993E-2</v>
      </c>
      <c r="AP18" s="115">
        <v>0.16259999999999999</v>
      </c>
      <c r="AQ18" s="114">
        <v>42700</v>
      </c>
      <c r="AR18" s="115">
        <v>0.29139999999999999</v>
      </c>
      <c r="AS18" s="115">
        <v>0.24310000000000001</v>
      </c>
      <c r="AT18" s="116">
        <v>0.3448</v>
      </c>
      <c r="AU18" s="352"/>
      <c r="AV18" s="246">
        <v>-5.0599999999999999E-2</v>
      </c>
      <c r="AW18" s="206" t="s">
        <v>942</v>
      </c>
      <c r="AX18" s="246">
        <v>1.46E-2</v>
      </c>
      <c r="AY18" s="206" t="s">
        <v>942</v>
      </c>
      <c r="AZ18" s="297">
        <v>3.5999999999999997E-2</v>
      </c>
      <c r="BA18" s="206" t="s">
        <v>942</v>
      </c>
      <c r="BC18" s="140">
        <v>-1.0200000000000001E-2</v>
      </c>
      <c r="BD18" s="206" t="s">
        <v>942</v>
      </c>
      <c r="BE18" s="246">
        <v>-3.3E-3</v>
      </c>
      <c r="BF18" s="206" t="s">
        <v>942</v>
      </c>
      <c r="BG18" s="297">
        <v>1.35E-2</v>
      </c>
      <c r="BH18" s="206" t="s">
        <v>942</v>
      </c>
      <c r="BI18" s="187"/>
    </row>
    <row r="19" spans="1:61" x14ac:dyDescent="0.25">
      <c r="A19" s="39" t="str">
        <f t="shared" si="1"/>
        <v>E06000034</v>
      </c>
      <c r="B19" s="40"/>
      <c r="C19" s="41"/>
      <c r="D19" s="40" t="s">
        <v>130</v>
      </c>
      <c r="E19" s="40" t="s">
        <v>131</v>
      </c>
      <c r="F19" s="117">
        <v>1011</v>
      </c>
      <c r="G19" s="114">
        <v>66400</v>
      </c>
      <c r="H19" s="120">
        <v>0.51719999999999999</v>
      </c>
      <c r="I19" s="120">
        <v>0.47320000000000001</v>
      </c>
      <c r="J19" s="120">
        <v>0.56100000000000005</v>
      </c>
      <c r="K19" s="114">
        <v>19300</v>
      </c>
      <c r="L19" s="120">
        <v>0.1507</v>
      </c>
      <c r="M19" s="120">
        <v>0.1235</v>
      </c>
      <c r="N19" s="120">
        <v>0.1827</v>
      </c>
      <c r="O19" s="114">
        <v>42600</v>
      </c>
      <c r="P19" s="120">
        <v>0.33200000000000002</v>
      </c>
      <c r="Q19" s="120">
        <v>0.29120000000000001</v>
      </c>
      <c r="R19" s="121">
        <v>0.37559999999999999</v>
      </c>
      <c r="S19" s="339"/>
      <c r="T19" s="125">
        <v>997</v>
      </c>
      <c r="U19" s="114">
        <v>70900</v>
      </c>
      <c r="V19" s="120">
        <v>0.54849999999999999</v>
      </c>
      <c r="W19" s="120">
        <v>0.50819999999999999</v>
      </c>
      <c r="X19" s="120">
        <v>0.58830000000000005</v>
      </c>
      <c r="Y19" s="114">
        <v>17900</v>
      </c>
      <c r="Z19" s="120">
        <v>0.1389</v>
      </c>
      <c r="AA19" s="120">
        <v>0.11360000000000001</v>
      </c>
      <c r="AB19" s="120">
        <v>0.16869999999999999</v>
      </c>
      <c r="AC19" s="114">
        <v>40400</v>
      </c>
      <c r="AD19" s="120">
        <v>0.31259999999999999</v>
      </c>
      <c r="AE19" s="120">
        <v>0.2777</v>
      </c>
      <c r="AF19" s="121">
        <v>0.3498</v>
      </c>
      <c r="AG19" s="335"/>
      <c r="AH19" s="125">
        <v>516</v>
      </c>
      <c r="AI19" s="114">
        <v>75000</v>
      </c>
      <c r="AJ19" s="115">
        <v>0.57020000000000004</v>
      </c>
      <c r="AK19" s="115">
        <v>0.51670000000000005</v>
      </c>
      <c r="AL19" s="115">
        <v>0.62209999999999999</v>
      </c>
      <c r="AM19" s="114">
        <v>16600</v>
      </c>
      <c r="AN19" s="115">
        <v>0.12640000000000001</v>
      </c>
      <c r="AO19" s="115">
        <v>9.4899999999999998E-2</v>
      </c>
      <c r="AP19" s="115">
        <v>0.16639999999999999</v>
      </c>
      <c r="AQ19" s="114">
        <v>39900</v>
      </c>
      <c r="AR19" s="115">
        <v>0.3034</v>
      </c>
      <c r="AS19" s="115">
        <v>0.25729999999999997</v>
      </c>
      <c r="AT19" s="116">
        <v>0.35389999999999999</v>
      </c>
      <c r="AU19" s="352"/>
      <c r="AV19" s="246">
        <v>5.2900000000000003E-2</v>
      </c>
      <c r="AW19" s="206" t="s">
        <v>942</v>
      </c>
      <c r="AX19" s="246">
        <v>-2.4400000000000002E-2</v>
      </c>
      <c r="AY19" s="206" t="s">
        <v>942</v>
      </c>
      <c r="AZ19" s="297">
        <v>-2.86E-2</v>
      </c>
      <c r="BA19" s="206" t="s">
        <v>942</v>
      </c>
      <c r="BC19" s="140">
        <v>2.1700000000000001E-2</v>
      </c>
      <c r="BD19" s="206" t="s">
        <v>942</v>
      </c>
      <c r="BE19" s="246">
        <v>-1.2500000000000001E-2</v>
      </c>
      <c r="BF19" s="206" t="s">
        <v>942</v>
      </c>
      <c r="BG19" s="297">
        <v>-9.1000000000000004E-3</v>
      </c>
      <c r="BH19" s="206" t="s">
        <v>942</v>
      </c>
      <c r="BI19" s="187"/>
    </row>
    <row r="20" spans="1:61" x14ac:dyDescent="0.25">
      <c r="A20" s="39" t="str">
        <f t="shared" si="1"/>
        <v>E06000055</v>
      </c>
      <c r="B20" s="40"/>
      <c r="C20" s="41"/>
      <c r="D20" s="40" t="s">
        <v>132</v>
      </c>
      <c r="E20" s="40" t="s">
        <v>133</v>
      </c>
      <c r="F20" s="117">
        <v>488</v>
      </c>
      <c r="G20" s="114">
        <v>77500</v>
      </c>
      <c r="H20" s="120">
        <v>0.58450000000000002</v>
      </c>
      <c r="I20" s="120">
        <v>0.52270000000000005</v>
      </c>
      <c r="J20" s="120">
        <v>0.64390000000000003</v>
      </c>
      <c r="K20" s="114">
        <v>18700</v>
      </c>
      <c r="L20" s="120">
        <v>0.1411</v>
      </c>
      <c r="M20" s="120">
        <v>9.9400000000000002E-2</v>
      </c>
      <c r="N20" s="120">
        <v>0.19650000000000001</v>
      </c>
      <c r="O20" s="114">
        <v>36400</v>
      </c>
      <c r="P20" s="120">
        <v>0.27429999999999999</v>
      </c>
      <c r="Q20" s="120">
        <v>0.22489999999999999</v>
      </c>
      <c r="R20" s="121">
        <v>0.33</v>
      </c>
      <c r="S20" s="339"/>
      <c r="T20" s="125">
        <v>515</v>
      </c>
      <c r="U20" s="114">
        <v>81100</v>
      </c>
      <c r="V20" s="120">
        <v>0.6038</v>
      </c>
      <c r="W20" s="120">
        <v>0.54290000000000005</v>
      </c>
      <c r="X20" s="120">
        <v>0.66159999999999997</v>
      </c>
      <c r="Y20" s="114">
        <v>18100</v>
      </c>
      <c r="Z20" s="120">
        <v>0.1348</v>
      </c>
      <c r="AA20" s="120">
        <v>9.6500000000000002E-2</v>
      </c>
      <c r="AB20" s="120">
        <v>0.1852</v>
      </c>
      <c r="AC20" s="114">
        <v>35100</v>
      </c>
      <c r="AD20" s="120">
        <v>0.26140000000000002</v>
      </c>
      <c r="AE20" s="120">
        <v>0.2127</v>
      </c>
      <c r="AF20" s="121">
        <v>0.31669999999999998</v>
      </c>
      <c r="AG20" s="335"/>
      <c r="AH20" s="125">
        <v>491</v>
      </c>
      <c r="AI20" s="114">
        <v>79400</v>
      </c>
      <c r="AJ20" s="115">
        <v>0.58909999999999996</v>
      </c>
      <c r="AK20" s="115">
        <v>0.52810000000000001</v>
      </c>
      <c r="AL20" s="115">
        <v>0.64749999999999996</v>
      </c>
      <c r="AM20" s="114">
        <v>13500</v>
      </c>
      <c r="AN20" s="115">
        <v>0.10050000000000001</v>
      </c>
      <c r="AO20" s="115">
        <v>7.4099999999999999E-2</v>
      </c>
      <c r="AP20" s="115">
        <v>0.13500000000000001</v>
      </c>
      <c r="AQ20" s="114">
        <v>41800</v>
      </c>
      <c r="AR20" s="115">
        <v>0.31040000000000001</v>
      </c>
      <c r="AS20" s="115">
        <v>0.25440000000000002</v>
      </c>
      <c r="AT20" s="116">
        <v>0.3725</v>
      </c>
      <c r="AU20" s="352"/>
      <c r="AV20" s="246">
        <v>4.5999999999999999E-3</v>
      </c>
      <c r="AW20" s="206" t="s">
        <v>942</v>
      </c>
      <c r="AX20" s="246">
        <v>-4.0599999999999997E-2</v>
      </c>
      <c r="AY20" s="206" t="s">
        <v>942</v>
      </c>
      <c r="AZ20" s="297">
        <v>3.5999999999999997E-2</v>
      </c>
      <c r="BA20" s="206" t="s">
        <v>942</v>
      </c>
      <c r="BC20" s="140">
        <v>-1.47E-2</v>
      </c>
      <c r="BD20" s="206" t="s">
        <v>942</v>
      </c>
      <c r="BE20" s="246">
        <v>-3.4299999999999997E-2</v>
      </c>
      <c r="BF20" s="206" t="s">
        <v>942</v>
      </c>
      <c r="BG20" s="297">
        <v>4.9000000000000002E-2</v>
      </c>
      <c r="BH20" s="206" t="s">
        <v>942</v>
      </c>
      <c r="BI20" s="187"/>
    </row>
    <row r="21" spans="1:61" x14ac:dyDescent="0.25">
      <c r="A21" s="39" t="str">
        <f t="shared" si="1"/>
        <v>E06000056</v>
      </c>
      <c r="B21" s="40"/>
      <c r="C21" s="41"/>
      <c r="D21" s="40" t="s">
        <v>134</v>
      </c>
      <c r="E21" s="40" t="s">
        <v>135</v>
      </c>
      <c r="F21" s="117">
        <v>516</v>
      </c>
      <c r="G21" s="114">
        <v>133200</v>
      </c>
      <c r="H21" s="120">
        <v>0.60370000000000001</v>
      </c>
      <c r="I21" s="120">
        <v>0.5474</v>
      </c>
      <c r="J21" s="120">
        <v>0.6573</v>
      </c>
      <c r="K21" s="114">
        <v>36800</v>
      </c>
      <c r="L21" s="120">
        <v>0.1668</v>
      </c>
      <c r="M21" s="120">
        <v>0.127</v>
      </c>
      <c r="N21" s="120">
        <v>0.21590000000000001</v>
      </c>
      <c r="O21" s="114">
        <v>50700</v>
      </c>
      <c r="P21" s="120">
        <v>0.2296</v>
      </c>
      <c r="Q21" s="120">
        <v>0.1865</v>
      </c>
      <c r="R21" s="121">
        <v>0.27929999999999999</v>
      </c>
      <c r="S21" s="339"/>
      <c r="T21" s="125">
        <v>505</v>
      </c>
      <c r="U21" s="114">
        <v>148800</v>
      </c>
      <c r="V21" s="120">
        <v>0.66349999999999998</v>
      </c>
      <c r="W21" s="120">
        <v>0.61009999999999998</v>
      </c>
      <c r="X21" s="120">
        <v>0.71299999999999997</v>
      </c>
      <c r="Y21" s="114">
        <v>25400</v>
      </c>
      <c r="Z21" s="120">
        <v>0.1132</v>
      </c>
      <c r="AA21" s="120">
        <v>8.1299999999999997E-2</v>
      </c>
      <c r="AB21" s="120">
        <v>0.1555</v>
      </c>
      <c r="AC21" s="114">
        <v>50100</v>
      </c>
      <c r="AD21" s="120">
        <v>0.2233</v>
      </c>
      <c r="AE21" s="120">
        <v>0.1827</v>
      </c>
      <c r="AF21" s="121">
        <v>0.27</v>
      </c>
      <c r="AG21" s="335"/>
      <c r="AH21" s="125">
        <v>498</v>
      </c>
      <c r="AI21" s="114">
        <v>134300</v>
      </c>
      <c r="AJ21" s="115">
        <v>0.59750000000000003</v>
      </c>
      <c r="AK21" s="115">
        <v>0.54190000000000005</v>
      </c>
      <c r="AL21" s="115">
        <v>0.65069999999999995</v>
      </c>
      <c r="AM21" s="114">
        <v>36400</v>
      </c>
      <c r="AN21" s="115">
        <v>0.1618</v>
      </c>
      <c r="AO21" s="115">
        <v>0.1221</v>
      </c>
      <c r="AP21" s="115">
        <v>0.21129999999999999</v>
      </c>
      <c r="AQ21" s="114">
        <v>54100</v>
      </c>
      <c r="AR21" s="115">
        <v>0.2407</v>
      </c>
      <c r="AS21" s="115">
        <v>0.1976</v>
      </c>
      <c r="AT21" s="116">
        <v>0.2898</v>
      </c>
      <c r="AU21" s="352"/>
      <c r="AV21" s="246">
        <v>-6.1000000000000004E-3</v>
      </c>
      <c r="AW21" s="206" t="s">
        <v>942</v>
      </c>
      <c r="AX21" s="246">
        <v>-4.8999999999999998E-3</v>
      </c>
      <c r="AY21" s="206" t="s">
        <v>942</v>
      </c>
      <c r="AZ21" s="297">
        <v>1.11E-2</v>
      </c>
      <c r="BA21" s="206" t="s">
        <v>942</v>
      </c>
      <c r="BC21" s="140">
        <v>-6.6000000000000003E-2</v>
      </c>
      <c r="BD21" s="206" t="s">
        <v>942</v>
      </c>
      <c r="BE21" s="246">
        <v>4.8599999999999997E-2</v>
      </c>
      <c r="BF21" s="206" t="s">
        <v>942</v>
      </c>
      <c r="BG21" s="297">
        <v>1.7399999999999999E-2</v>
      </c>
      <c r="BH21" s="206" t="s">
        <v>942</v>
      </c>
      <c r="BI21" s="187"/>
    </row>
    <row r="22" spans="1:61" x14ac:dyDescent="0.25">
      <c r="A22" s="39" t="str">
        <f t="shared" si="1"/>
        <v>E07000008</v>
      </c>
      <c r="B22" s="40"/>
      <c r="C22" s="41"/>
      <c r="D22" s="40" t="s">
        <v>136</v>
      </c>
      <c r="E22" s="40" t="s">
        <v>137</v>
      </c>
      <c r="F22" s="117">
        <v>751</v>
      </c>
      <c r="G22" s="114">
        <v>85200</v>
      </c>
      <c r="H22" s="120">
        <v>0.77</v>
      </c>
      <c r="I22" s="120">
        <v>0.72609999999999997</v>
      </c>
      <c r="J22" s="120">
        <v>0.80869999999999997</v>
      </c>
      <c r="K22" s="114">
        <v>9800</v>
      </c>
      <c r="L22" s="120">
        <v>8.8499999999999995E-2</v>
      </c>
      <c r="M22" s="120">
        <v>6.6299999999999998E-2</v>
      </c>
      <c r="N22" s="120">
        <v>0.1171</v>
      </c>
      <c r="O22" s="114">
        <v>15700</v>
      </c>
      <c r="P22" s="120">
        <v>0.1416</v>
      </c>
      <c r="Q22" s="120">
        <v>0.1108</v>
      </c>
      <c r="R22" s="121">
        <v>0.17910000000000001</v>
      </c>
      <c r="S22" s="339"/>
      <c r="T22" s="125">
        <v>739</v>
      </c>
      <c r="U22" s="114">
        <v>83100</v>
      </c>
      <c r="V22" s="120">
        <v>0.74850000000000005</v>
      </c>
      <c r="W22" s="120">
        <v>0.70469999999999999</v>
      </c>
      <c r="X22" s="120">
        <v>0.78769999999999996</v>
      </c>
      <c r="Y22" s="114">
        <v>11500</v>
      </c>
      <c r="Z22" s="120">
        <v>0.10349999999999999</v>
      </c>
      <c r="AA22" s="120">
        <v>7.5999999999999998E-2</v>
      </c>
      <c r="AB22" s="120">
        <v>0.13950000000000001</v>
      </c>
      <c r="AC22" s="114">
        <v>16400</v>
      </c>
      <c r="AD22" s="120">
        <v>0.14799999999999999</v>
      </c>
      <c r="AE22" s="120">
        <v>0.11890000000000001</v>
      </c>
      <c r="AF22" s="121">
        <v>0.18279999999999999</v>
      </c>
      <c r="AG22" s="335"/>
      <c r="AH22" s="125">
        <v>751</v>
      </c>
      <c r="AI22" s="114">
        <v>83000</v>
      </c>
      <c r="AJ22" s="115">
        <v>0.7964</v>
      </c>
      <c r="AK22" s="115">
        <v>0.75760000000000005</v>
      </c>
      <c r="AL22" s="115">
        <v>0.83040000000000003</v>
      </c>
      <c r="AM22" s="114">
        <v>8100</v>
      </c>
      <c r="AN22" s="115">
        <v>7.7700000000000005E-2</v>
      </c>
      <c r="AO22" s="115">
        <v>5.6599999999999998E-2</v>
      </c>
      <c r="AP22" s="115">
        <v>0.1057</v>
      </c>
      <c r="AQ22" s="114">
        <v>13100</v>
      </c>
      <c r="AR22" s="115">
        <v>0.12590000000000001</v>
      </c>
      <c r="AS22" s="115">
        <v>9.9199999999999997E-2</v>
      </c>
      <c r="AT22" s="116">
        <v>0.15859999999999999</v>
      </c>
      <c r="AU22" s="352"/>
      <c r="AV22" s="246">
        <v>2.64E-2</v>
      </c>
      <c r="AW22" s="206" t="s">
        <v>942</v>
      </c>
      <c r="AX22" s="246">
        <v>-1.0800000000000001E-2</v>
      </c>
      <c r="AY22" s="206" t="s">
        <v>942</v>
      </c>
      <c r="AZ22" s="297">
        <v>-1.5599999999999999E-2</v>
      </c>
      <c r="BA22" s="206" t="s">
        <v>942</v>
      </c>
      <c r="BC22" s="140">
        <v>4.7899999999999998E-2</v>
      </c>
      <c r="BD22" s="206" t="s">
        <v>942</v>
      </c>
      <c r="BE22" s="246">
        <v>-2.58E-2</v>
      </c>
      <c r="BF22" s="206" t="s">
        <v>942</v>
      </c>
      <c r="BG22" s="297">
        <v>-2.2100000000000002E-2</v>
      </c>
      <c r="BH22" s="206" t="s">
        <v>942</v>
      </c>
      <c r="BI22" s="187"/>
    </row>
    <row r="23" spans="1:61" x14ac:dyDescent="0.25">
      <c r="A23" s="39" t="str">
        <f t="shared" si="1"/>
        <v>E07000009</v>
      </c>
      <c r="B23" s="40"/>
      <c r="C23" s="41"/>
      <c r="D23" s="40" t="s">
        <v>138</v>
      </c>
      <c r="E23" s="40" t="s">
        <v>139</v>
      </c>
      <c r="F23" s="117">
        <v>480</v>
      </c>
      <c r="G23" s="114">
        <v>41100</v>
      </c>
      <c r="H23" s="120">
        <v>0.58689999999999998</v>
      </c>
      <c r="I23" s="120">
        <v>0.52370000000000005</v>
      </c>
      <c r="J23" s="120">
        <v>0.64729999999999999</v>
      </c>
      <c r="K23" s="114">
        <v>9700</v>
      </c>
      <c r="L23" s="120">
        <v>0.13869999999999999</v>
      </c>
      <c r="M23" s="120">
        <v>0.1012</v>
      </c>
      <c r="N23" s="120">
        <v>0.18720000000000001</v>
      </c>
      <c r="O23" s="114">
        <v>19200</v>
      </c>
      <c r="P23" s="120">
        <v>0.27439999999999998</v>
      </c>
      <c r="Q23" s="120">
        <v>0.22140000000000001</v>
      </c>
      <c r="R23" s="121">
        <v>0.3347</v>
      </c>
      <c r="S23" s="339"/>
      <c r="T23" s="125">
        <v>498</v>
      </c>
      <c r="U23" s="114">
        <v>41900</v>
      </c>
      <c r="V23" s="120">
        <v>0.59589999999999999</v>
      </c>
      <c r="W23" s="120">
        <v>0.53890000000000005</v>
      </c>
      <c r="X23" s="120">
        <v>0.65039999999999998</v>
      </c>
      <c r="Y23" s="114">
        <v>8000</v>
      </c>
      <c r="Z23" s="120">
        <v>0.114</v>
      </c>
      <c r="AA23" s="120">
        <v>8.8099999999999998E-2</v>
      </c>
      <c r="AB23" s="120">
        <v>0.14630000000000001</v>
      </c>
      <c r="AC23" s="114">
        <v>20400</v>
      </c>
      <c r="AD23" s="120">
        <v>0.29010000000000002</v>
      </c>
      <c r="AE23" s="120">
        <v>0.2379</v>
      </c>
      <c r="AF23" s="121">
        <v>0.34860000000000002</v>
      </c>
      <c r="AG23" s="335"/>
      <c r="AH23" s="125">
        <v>483</v>
      </c>
      <c r="AI23" s="114">
        <v>45000</v>
      </c>
      <c r="AJ23" s="115">
        <v>0.63319999999999999</v>
      </c>
      <c r="AK23" s="115">
        <v>0.58009999999999995</v>
      </c>
      <c r="AL23" s="115">
        <v>0.68320000000000003</v>
      </c>
      <c r="AM23" s="114">
        <v>9300</v>
      </c>
      <c r="AN23" s="115">
        <v>0.13020000000000001</v>
      </c>
      <c r="AO23" s="115">
        <v>9.9199999999999997E-2</v>
      </c>
      <c r="AP23" s="115">
        <v>0.16919999999999999</v>
      </c>
      <c r="AQ23" s="114">
        <v>16800</v>
      </c>
      <c r="AR23" s="115">
        <v>0.2366</v>
      </c>
      <c r="AS23" s="115">
        <v>0.19370000000000001</v>
      </c>
      <c r="AT23" s="116">
        <v>0.28560000000000002</v>
      </c>
      <c r="AU23" s="352"/>
      <c r="AV23" s="246">
        <v>4.6300000000000001E-2</v>
      </c>
      <c r="AW23" s="206" t="s">
        <v>942</v>
      </c>
      <c r="AX23" s="246">
        <v>-8.3999999999999995E-3</v>
      </c>
      <c r="AY23" s="206" t="s">
        <v>942</v>
      </c>
      <c r="AZ23" s="297">
        <v>-3.78E-2</v>
      </c>
      <c r="BA23" s="206" t="s">
        <v>942</v>
      </c>
      <c r="BC23" s="140">
        <v>3.73E-2</v>
      </c>
      <c r="BD23" s="206" t="s">
        <v>942</v>
      </c>
      <c r="BE23" s="246">
        <v>1.6299999999999999E-2</v>
      </c>
      <c r="BF23" s="206" t="s">
        <v>942</v>
      </c>
      <c r="BG23" s="297">
        <v>-5.3499999999999999E-2</v>
      </c>
      <c r="BH23" s="206" t="s">
        <v>942</v>
      </c>
      <c r="BI23" s="187"/>
    </row>
    <row r="24" spans="1:61" x14ac:dyDescent="0.25">
      <c r="A24" s="39" t="str">
        <f t="shared" si="1"/>
        <v>E07000010</v>
      </c>
      <c r="B24" s="40"/>
      <c r="C24" s="41"/>
      <c r="D24" s="40" t="s">
        <v>140</v>
      </c>
      <c r="E24" s="40" t="s">
        <v>141</v>
      </c>
      <c r="F24" s="117">
        <v>503</v>
      </c>
      <c r="G24" s="114">
        <v>47800</v>
      </c>
      <c r="H24" s="120">
        <v>0.58409999999999995</v>
      </c>
      <c r="I24" s="120">
        <v>0.52280000000000004</v>
      </c>
      <c r="J24" s="120">
        <v>0.64280000000000004</v>
      </c>
      <c r="K24" s="114">
        <v>10000</v>
      </c>
      <c r="L24" s="120">
        <v>0.12230000000000001</v>
      </c>
      <c r="M24" s="120">
        <v>9.1399999999999995E-2</v>
      </c>
      <c r="N24" s="120">
        <v>0.16189999999999999</v>
      </c>
      <c r="O24" s="114">
        <v>24000</v>
      </c>
      <c r="P24" s="120">
        <v>0.29360000000000003</v>
      </c>
      <c r="Q24" s="120">
        <v>0.2417</v>
      </c>
      <c r="R24" s="121">
        <v>0.35149999999999998</v>
      </c>
      <c r="S24" s="339"/>
      <c r="T24" s="125">
        <v>499</v>
      </c>
      <c r="U24" s="114">
        <v>43000</v>
      </c>
      <c r="V24" s="120">
        <v>0.52110000000000001</v>
      </c>
      <c r="W24" s="120">
        <v>0.4642</v>
      </c>
      <c r="X24" s="120">
        <v>0.57750000000000001</v>
      </c>
      <c r="Y24" s="114">
        <v>11900</v>
      </c>
      <c r="Z24" s="120">
        <v>0.1439</v>
      </c>
      <c r="AA24" s="120">
        <v>0.10680000000000001</v>
      </c>
      <c r="AB24" s="120">
        <v>0.19109999999999999</v>
      </c>
      <c r="AC24" s="114">
        <v>27600</v>
      </c>
      <c r="AD24" s="120">
        <v>0.33500000000000002</v>
      </c>
      <c r="AE24" s="120">
        <v>0.28570000000000001</v>
      </c>
      <c r="AF24" s="121">
        <v>0.3881</v>
      </c>
      <c r="AG24" s="335"/>
      <c r="AH24" s="125">
        <v>502</v>
      </c>
      <c r="AI24" s="114">
        <v>42600</v>
      </c>
      <c r="AJ24" s="115">
        <v>0.5141</v>
      </c>
      <c r="AK24" s="115">
        <v>0.45679999999999998</v>
      </c>
      <c r="AL24" s="115">
        <v>0.57099999999999995</v>
      </c>
      <c r="AM24" s="114">
        <v>11400</v>
      </c>
      <c r="AN24" s="115">
        <v>0.1371</v>
      </c>
      <c r="AO24" s="115">
        <v>0.1031</v>
      </c>
      <c r="AP24" s="115">
        <v>0.18010000000000001</v>
      </c>
      <c r="AQ24" s="114">
        <v>28900</v>
      </c>
      <c r="AR24" s="115">
        <v>0.3488</v>
      </c>
      <c r="AS24" s="115">
        <v>0.29680000000000001</v>
      </c>
      <c r="AT24" s="116">
        <v>0.40460000000000002</v>
      </c>
      <c r="AU24" s="352"/>
      <c r="AV24" s="246">
        <v>-6.9900000000000004E-2</v>
      </c>
      <c r="AW24" s="206" t="s">
        <v>942</v>
      </c>
      <c r="AX24" s="246">
        <v>1.4800000000000001E-2</v>
      </c>
      <c r="AY24" s="206" t="s">
        <v>942</v>
      </c>
      <c r="AZ24" s="297">
        <v>5.5199999999999999E-2</v>
      </c>
      <c r="BA24" s="206" t="s">
        <v>942</v>
      </c>
      <c r="BC24" s="140">
        <v>-7.0000000000000001E-3</v>
      </c>
      <c r="BD24" s="206" t="s">
        <v>942</v>
      </c>
      <c r="BE24" s="246">
        <v>-6.7999999999999996E-3</v>
      </c>
      <c r="BF24" s="206" t="s">
        <v>942</v>
      </c>
      <c r="BG24" s="297">
        <v>1.38E-2</v>
      </c>
      <c r="BH24" s="206" t="s">
        <v>942</v>
      </c>
      <c r="BI24" s="187"/>
    </row>
    <row r="25" spans="1:61" x14ac:dyDescent="0.25">
      <c r="A25" s="39" t="str">
        <f t="shared" si="1"/>
        <v>E07000011</v>
      </c>
      <c r="B25" s="40"/>
      <c r="C25" s="41"/>
      <c r="D25" s="40" t="s">
        <v>142</v>
      </c>
      <c r="E25" s="40" t="s">
        <v>143</v>
      </c>
      <c r="F25" s="117">
        <v>505</v>
      </c>
      <c r="G25" s="114">
        <v>80900</v>
      </c>
      <c r="H25" s="120">
        <v>0.56799999999999995</v>
      </c>
      <c r="I25" s="120">
        <v>0.50970000000000004</v>
      </c>
      <c r="J25" s="120">
        <v>0.62439999999999996</v>
      </c>
      <c r="K25" s="114">
        <v>22200</v>
      </c>
      <c r="L25" s="120">
        <v>0.15609999999999999</v>
      </c>
      <c r="M25" s="120">
        <v>0.1229</v>
      </c>
      <c r="N25" s="120">
        <v>0.1963</v>
      </c>
      <c r="O25" s="114">
        <v>39300</v>
      </c>
      <c r="P25" s="120">
        <v>0.27589999999999998</v>
      </c>
      <c r="Q25" s="120">
        <v>0.22489999999999999</v>
      </c>
      <c r="R25" s="121">
        <v>0.33350000000000002</v>
      </c>
      <c r="S25" s="339"/>
      <c r="T25" s="125">
        <v>499</v>
      </c>
      <c r="U25" s="114">
        <v>96000</v>
      </c>
      <c r="V25" s="120">
        <v>0.67179999999999995</v>
      </c>
      <c r="W25" s="120">
        <v>0.61240000000000006</v>
      </c>
      <c r="X25" s="120">
        <v>0.72619999999999996</v>
      </c>
      <c r="Y25" s="114">
        <v>17700</v>
      </c>
      <c r="Z25" s="120">
        <v>0.12379999999999999</v>
      </c>
      <c r="AA25" s="120">
        <v>8.9499999999999996E-2</v>
      </c>
      <c r="AB25" s="120">
        <v>0.16869999999999999</v>
      </c>
      <c r="AC25" s="114">
        <v>29200</v>
      </c>
      <c r="AD25" s="120">
        <v>0.2044</v>
      </c>
      <c r="AE25" s="120">
        <v>0.15870000000000001</v>
      </c>
      <c r="AF25" s="121">
        <v>0.25919999999999999</v>
      </c>
      <c r="AG25" s="335"/>
      <c r="AH25" s="125">
        <v>474</v>
      </c>
      <c r="AI25" s="114">
        <v>89400</v>
      </c>
      <c r="AJ25" s="115">
        <v>0.61929999999999996</v>
      </c>
      <c r="AK25" s="115">
        <v>0.56520000000000004</v>
      </c>
      <c r="AL25" s="115">
        <v>0.67059999999999997</v>
      </c>
      <c r="AM25" s="114">
        <v>18700</v>
      </c>
      <c r="AN25" s="115">
        <v>0.12959999999999999</v>
      </c>
      <c r="AO25" s="115">
        <v>9.8799999999999999E-2</v>
      </c>
      <c r="AP25" s="115">
        <v>0.16819999999999999</v>
      </c>
      <c r="AQ25" s="114">
        <v>36200</v>
      </c>
      <c r="AR25" s="115">
        <v>0.25109999999999999</v>
      </c>
      <c r="AS25" s="115">
        <v>0.20649999999999999</v>
      </c>
      <c r="AT25" s="116">
        <v>0.30170000000000002</v>
      </c>
      <c r="AU25" s="352"/>
      <c r="AV25" s="246">
        <v>5.1299999999999998E-2</v>
      </c>
      <c r="AW25" s="206" t="s">
        <v>942</v>
      </c>
      <c r="AX25" s="246">
        <v>-2.6499999999999999E-2</v>
      </c>
      <c r="AY25" s="206" t="s">
        <v>942</v>
      </c>
      <c r="AZ25" s="297">
        <v>-2.4799999999999999E-2</v>
      </c>
      <c r="BA25" s="206" t="s">
        <v>942</v>
      </c>
      <c r="BC25" s="140">
        <v>-5.2499999999999998E-2</v>
      </c>
      <c r="BD25" s="206" t="s">
        <v>942</v>
      </c>
      <c r="BE25" s="246">
        <v>5.7999999999999996E-3</v>
      </c>
      <c r="BF25" s="206" t="s">
        <v>942</v>
      </c>
      <c r="BG25" s="297">
        <v>4.6699999999999998E-2</v>
      </c>
      <c r="BH25" s="206" t="s">
        <v>942</v>
      </c>
      <c r="BI25" s="187"/>
    </row>
    <row r="26" spans="1:61" x14ac:dyDescent="0.25">
      <c r="A26" s="39" t="str">
        <f t="shared" si="1"/>
        <v>E07000012</v>
      </c>
      <c r="B26" s="40"/>
      <c r="C26" s="41"/>
      <c r="D26" s="40" t="s">
        <v>144</v>
      </c>
      <c r="E26" s="40" t="s">
        <v>145</v>
      </c>
      <c r="F26" s="117">
        <v>495</v>
      </c>
      <c r="G26" s="114">
        <v>83300</v>
      </c>
      <c r="H26" s="120">
        <v>0.67020000000000002</v>
      </c>
      <c r="I26" s="120">
        <v>0.60850000000000004</v>
      </c>
      <c r="J26" s="120">
        <v>0.72660000000000002</v>
      </c>
      <c r="K26" s="114">
        <v>17000</v>
      </c>
      <c r="L26" s="120">
        <v>0.13669999999999999</v>
      </c>
      <c r="M26" s="120">
        <v>9.8599999999999993E-2</v>
      </c>
      <c r="N26" s="120">
        <v>0.1865</v>
      </c>
      <c r="O26" s="114">
        <v>24000</v>
      </c>
      <c r="P26" s="120">
        <v>0.193</v>
      </c>
      <c r="Q26" s="120">
        <v>0.14960000000000001</v>
      </c>
      <c r="R26" s="121">
        <v>0.24540000000000001</v>
      </c>
      <c r="S26" s="339"/>
      <c r="T26" s="125">
        <v>484</v>
      </c>
      <c r="U26" s="114">
        <v>83500</v>
      </c>
      <c r="V26" s="120">
        <v>0.66679999999999995</v>
      </c>
      <c r="W26" s="120">
        <v>0.61199999999999999</v>
      </c>
      <c r="X26" s="120">
        <v>0.71750000000000003</v>
      </c>
      <c r="Y26" s="114">
        <v>18100</v>
      </c>
      <c r="Z26" s="120">
        <v>0.1444</v>
      </c>
      <c r="AA26" s="120">
        <v>0.1104</v>
      </c>
      <c r="AB26" s="120">
        <v>0.18659999999999999</v>
      </c>
      <c r="AC26" s="114">
        <v>23600</v>
      </c>
      <c r="AD26" s="120">
        <v>0.18870000000000001</v>
      </c>
      <c r="AE26" s="120">
        <v>0.1474</v>
      </c>
      <c r="AF26" s="121">
        <v>0.2384</v>
      </c>
      <c r="AG26" s="335"/>
      <c r="AH26" s="125">
        <v>487</v>
      </c>
      <c r="AI26" s="114">
        <v>81300</v>
      </c>
      <c r="AJ26" s="115">
        <v>0.64900000000000002</v>
      </c>
      <c r="AK26" s="115">
        <v>0.59040000000000004</v>
      </c>
      <c r="AL26" s="115">
        <v>0.70340000000000003</v>
      </c>
      <c r="AM26" s="114">
        <v>14800</v>
      </c>
      <c r="AN26" s="115">
        <v>0.1183</v>
      </c>
      <c r="AO26" s="115">
        <v>8.6900000000000005E-2</v>
      </c>
      <c r="AP26" s="115">
        <v>0.15890000000000001</v>
      </c>
      <c r="AQ26" s="114">
        <v>29100</v>
      </c>
      <c r="AR26" s="115">
        <v>0.23269999999999999</v>
      </c>
      <c r="AS26" s="115">
        <v>0.18429999999999999</v>
      </c>
      <c r="AT26" s="116">
        <v>0.2893</v>
      </c>
      <c r="AU26" s="352"/>
      <c r="AV26" s="246">
        <v>-2.12E-2</v>
      </c>
      <c r="AW26" s="206" t="s">
        <v>942</v>
      </c>
      <c r="AX26" s="246">
        <v>-1.8499999999999999E-2</v>
      </c>
      <c r="AY26" s="206" t="s">
        <v>942</v>
      </c>
      <c r="AZ26" s="297">
        <v>3.9699999999999999E-2</v>
      </c>
      <c r="BA26" s="206" t="s">
        <v>942</v>
      </c>
      <c r="BC26" s="140">
        <v>-1.78E-2</v>
      </c>
      <c r="BD26" s="206" t="s">
        <v>942</v>
      </c>
      <c r="BE26" s="246">
        <v>-2.6100000000000002E-2</v>
      </c>
      <c r="BF26" s="206" t="s">
        <v>942</v>
      </c>
      <c r="BG26" s="297">
        <v>4.3999999999999997E-2</v>
      </c>
      <c r="BH26" s="206" t="s">
        <v>942</v>
      </c>
      <c r="BI26" s="187"/>
    </row>
    <row r="27" spans="1:61" x14ac:dyDescent="0.25">
      <c r="A27" s="39" t="str">
        <f t="shared" si="1"/>
        <v>E07000066</v>
      </c>
      <c r="B27" s="40"/>
      <c r="C27" s="41"/>
      <c r="D27" s="40" t="s">
        <v>146</v>
      </c>
      <c r="E27" s="40" t="s">
        <v>147</v>
      </c>
      <c r="F27" s="117">
        <v>518</v>
      </c>
      <c r="G27" s="114">
        <v>89400</v>
      </c>
      <c r="H27" s="120">
        <v>0.61709999999999998</v>
      </c>
      <c r="I27" s="120">
        <v>0.55989999999999995</v>
      </c>
      <c r="J27" s="120">
        <v>0.67120000000000002</v>
      </c>
      <c r="K27" s="114">
        <v>17900</v>
      </c>
      <c r="L27" s="120">
        <v>0.1237</v>
      </c>
      <c r="M27" s="120">
        <v>9.1899999999999996E-2</v>
      </c>
      <c r="N27" s="120">
        <v>0.16439999999999999</v>
      </c>
      <c r="O27" s="114">
        <v>37500</v>
      </c>
      <c r="P27" s="120">
        <v>0.25919999999999999</v>
      </c>
      <c r="Q27" s="120">
        <v>0.21410000000000001</v>
      </c>
      <c r="R27" s="121">
        <v>0.31</v>
      </c>
      <c r="S27" s="339"/>
      <c r="T27" s="125">
        <v>497</v>
      </c>
      <c r="U27" s="114">
        <v>83200</v>
      </c>
      <c r="V27" s="120">
        <v>0.57079999999999997</v>
      </c>
      <c r="W27" s="120">
        <v>0.51580000000000004</v>
      </c>
      <c r="X27" s="120">
        <v>0.62409999999999999</v>
      </c>
      <c r="Y27" s="114">
        <v>20800</v>
      </c>
      <c r="Z27" s="120">
        <v>0.14269999999999999</v>
      </c>
      <c r="AA27" s="120">
        <v>0.10639999999999999</v>
      </c>
      <c r="AB27" s="120">
        <v>0.18859999999999999</v>
      </c>
      <c r="AC27" s="114">
        <v>41800</v>
      </c>
      <c r="AD27" s="120">
        <v>0.28660000000000002</v>
      </c>
      <c r="AE27" s="120">
        <v>0.24129999999999999</v>
      </c>
      <c r="AF27" s="121">
        <v>0.33650000000000002</v>
      </c>
      <c r="AG27" s="335"/>
      <c r="AH27" s="125">
        <v>501</v>
      </c>
      <c r="AI27" s="114">
        <v>83700</v>
      </c>
      <c r="AJ27" s="115">
        <v>0.57179999999999997</v>
      </c>
      <c r="AK27" s="115">
        <v>0.51549999999999996</v>
      </c>
      <c r="AL27" s="115">
        <v>0.62639999999999996</v>
      </c>
      <c r="AM27" s="114">
        <v>19400</v>
      </c>
      <c r="AN27" s="115">
        <v>0.13270000000000001</v>
      </c>
      <c r="AO27" s="115">
        <v>9.9599999999999994E-2</v>
      </c>
      <c r="AP27" s="115">
        <v>0.17469999999999999</v>
      </c>
      <c r="AQ27" s="114">
        <v>43200</v>
      </c>
      <c r="AR27" s="115">
        <v>0.29549999999999998</v>
      </c>
      <c r="AS27" s="115">
        <v>0.24610000000000001</v>
      </c>
      <c r="AT27" s="116">
        <v>0.35010000000000002</v>
      </c>
      <c r="AU27" s="352"/>
      <c r="AV27" s="246">
        <v>-4.53E-2</v>
      </c>
      <c r="AW27" s="206" t="s">
        <v>942</v>
      </c>
      <c r="AX27" s="246">
        <v>8.9999999999999993E-3</v>
      </c>
      <c r="AY27" s="206" t="s">
        <v>942</v>
      </c>
      <c r="AZ27" s="297">
        <v>3.6299999999999999E-2</v>
      </c>
      <c r="BA27" s="206" t="s">
        <v>942</v>
      </c>
      <c r="BC27" s="140">
        <v>1.1000000000000001E-3</v>
      </c>
      <c r="BD27" s="206" t="s">
        <v>942</v>
      </c>
      <c r="BE27" s="246">
        <v>-0.01</v>
      </c>
      <c r="BF27" s="206" t="s">
        <v>942</v>
      </c>
      <c r="BG27" s="297">
        <v>8.8999999999999999E-3</v>
      </c>
      <c r="BH27" s="206" t="s">
        <v>942</v>
      </c>
      <c r="BI27" s="187"/>
    </row>
    <row r="28" spans="1:61" x14ac:dyDescent="0.25">
      <c r="A28" s="39" t="str">
        <f t="shared" si="1"/>
        <v>E07000067</v>
      </c>
      <c r="B28" s="40"/>
      <c r="C28" s="41"/>
      <c r="D28" s="40" t="s">
        <v>148</v>
      </c>
      <c r="E28" s="40" t="s">
        <v>149</v>
      </c>
      <c r="F28" s="117">
        <v>489</v>
      </c>
      <c r="G28" s="114">
        <v>60900</v>
      </c>
      <c r="H28" s="120">
        <v>0.50139999999999996</v>
      </c>
      <c r="I28" s="120">
        <v>0.43830000000000002</v>
      </c>
      <c r="J28" s="120">
        <v>0.56440000000000001</v>
      </c>
      <c r="K28" s="114">
        <v>23600</v>
      </c>
      <c r="L28" s="120">
        <v>0.19439999999999999</v>
      </c>
      <c r="M28" s="120">
        <v>0.1464</v>
      </c>
      <c r="N28" s="120">
        <v>0.25340000000000001</v>
      </c>
      <c r="O28" s="114">
        <v>37000</v>
      </c>
      <c r="P28" s="120">
        <v>0.30420000000000003</v>
      </c>
      <c r="Q28" s="120">
        <v>0.24729999999999999</v>
      </c>
      <c r="R28" s="121">
        <v>0.3679</v>
      </c>
      <c r="S28" s="339"/>
      <c r="T28" s="125">
        <v>488</v>
      </c>
      <c r="U28" s="114">
        <v>76900</v>
      </c>
      <c r="V28" s="120">
        <v>0.63070000000000004</v>
      </c>
      <c r="W28" s="120">
        <v>0.57399999999999995</v>
      </c>
      <c r="X28" s="120">
        <v>0.68400000000000005</v>
      </c>
      <c r="Y28" s="114">
        <v>13000</v>
      </c>
      <c r="Z28" s="120">
        <v>0.1067</v>
      </c>
      <c r="AA28" s="120">
        <v>7.5999999999999998E-2</v>
      </c>
      <c r="AB28" s="120">
        <v>0.14779999999999999</v>
      </c>
      <c r="AC28" s="114">
        <v>32000</v>
      </c>
      <c r="AD28" s="120">
        <v>0.2626</v>
      </c>
      <c r="AE28" s="120">
        <v>0.21490000000000001</v>
      </c>
      <c r="AF28" s="121">
        <v>0.31669999999999998</v>
      </c>
      <c r="AG28" s="335"/>
      <c r="AH28" s="125">
        <v>498</v>
      </c>
      <c r="AI28" s="114">
        <v>76600</v>
      </c>
      <c r="AJ28" s="115">
        <v>0.62429999999999997</v>
      </c>
      <c r="AK28" s="115">
        <v>0.56989999999999996</v>
      </c>
      <c r="AL28" s="115">
        <v>0.67579999999999996</v>
      </c>
      <c r="AM28" s="114">
        <v>18300</v>
      </c>
      <c r="AN28" s="115">
        <v>0.14910000000000001</v>
      </c>
      <c r="AO28" s="115">
        <v>0.1123</v>
      </c>
      <c r="AP28" s="115">
        <v>0.19539999999999999</v>
      </c>
      <c r="AQ28" s="114">
        <v>27800</v>
      </c>
      <c r="AR28" s="115">
        <v>0.22650000000000001</v>
      </c>
      <c r="AS28" s="115">
        <v>0.18529999999999999</v>
      </c>
      <c r="AT28" s="116">
        <v>0.27379999999999999</v>
      </c>
      <c r="AU28" s="352"/>
      <c r="AV28" s="246">
        <v>0.123</v>
      </c>
      <c r="AW28" s="243" t="s">
        <v>938</v>
      </c>
      <c r="AX28" s="246">
        <v>-4.53E-2</v>
      </c>
      <c r="AY28" s="206" t="s">
        <v>942</v>
      </c>
      <c r="AZ28" s="297">
        <v>-7.7700000000000005E-2</v>
      </c>
      <c r="BA28" s="206" t="s">
        <v>936</v>
      </c>
      <c r="BC28" s="140">
        <v>-6.4000000000000003E-3</v>
      </c>
      <c r="BD28" s="206" t="s">
        <v>942</v>
      </c>
      <c r="BE28" s="246">
        <v>4.2500000000000003E-2</v>
      </c>
      <c r="BF28" s="206" t="s">
        <v>942</v>
      </c>
      <c r="BG28" s="297">
        <v>-3.61E-2</v>
      </c>
      <c r="BH28" s="206" t="s">
        <v>942</v>
      </c>
      <c r="BI28" s="187"/>
    </row>
    <row r="29" spans="1:61" x14ac:dyDescent="0.25">
      <c r="A29" s="39" t="str">
        <f t="shared" si="1"/>
        <v>E07000068</v>
      </c>
      <c r="B29" s="40"/>
      <c r="C29" s="41"/>
      <c r="D29" s="40" t="s">
        <v>150</v>
      </c>
      <c r="E29" s="40" t="s">
        <v>151</v>
      </c>
      <c r="F29" s="117">
        <v>498</v>
      </c>
      <c r="G29" s="114">
        <v>40500</v>
      </c>
      <c r="H29" s="120">
        <v>0.65149999999999997</v>
      </c>
      <c r="I29" s="120">
        <v>0.58799999999999997</v>
      </c>
      <c r="J29" s="120">
        <v>0.71</v>
      </c>
      <c r="K29" s="114">
        <v>7600</v>
      </c>
      <c r="L29" s="120">
        <v>0.123</v>
      </c>
      <c r="M29" s="120">
        <v>8.4500000000000006E-2</v>
      </c>
      <c r="N29" s="120">
        <v>0.1757</v>
      </c>
      <c r="O29" s="114">
        <v>14000</v>
      </c>
      <c r="P29" s="120">
        <v>0.22550000000000001</v>
      </c>
      <c r="Q29" s="120">
        <v>0.17979999999999999</v>
      </c>
      <c r="R29" s="121">
        <v>0.27879999999999999</v>
      </c>
      <c r="S29" s="339"/>
      <c r="T29" s="125">
        <v>469</v>
      </c>
      <c r="U29" s="114">
        <v>42100</v>
      </c>
      <c r="V29" s="120">
        <v>0.67600000000000005</v>
      </c>
      <c r="W29" s="120">
        <v>0.62060000000000004</v>
      </c>
      <c r="X29" s="120">
        <v>0.72689999999999999</v>
      </c>
      <c r="Y29" s="114">
        <v>4500</v>
      </c>
      <c r="Z29" s="120">
        <v>7.2599999999999998E-2</v>
      </c>
      <c r="AA29" s="120">
        <v>5.1499999999999997E-2</v>
      </c>
      <c r="AB29" s="120">
        <v>0.10150000000000001</v>
      </c>
      <c r="AC29" s="114">
        <v>15700</v>
      </c>
      <c r="AD29" s="120">
        <v>0.25140000000000001</v>
      </c>
      <c r="AE29" s="120">
        <v>0.20499999999999999</v>
      </c>
      <c r="AF29" s="121">
        <v>0.30420000000000003</v>
      </c>
      <c r="AG29" s="335"/>
      <c r="AH29" s="125">
        <v>489</v>
      </c>
      <c r="AI29" s="114">
        <v>39700</v>
      </c>
      <c r="AJ29" s="115">
        <v>0.63560000000000005</v>
      </c>
      <c r="AK29" s="115">
        <v>0.58130000000000004</v>
      </c>
      <c r="AL29" s="115">
        <v>0.68659999999999999</v>
      </c>
      <c r="AM29" s="114">
        <v>6400</v>
      </c>
      <c r="AN29" s="115">
        <v>0.1021</v>
      </c>
      <c r="AO29" s="115">
        <v>7.2099999999999997E-2</v>
      </c>
      <c r="AP29" s="115">
        <v>0.14280000000000001</v>
      </c>
      <c r="AQ29" s="114">
        <v>16400</v>
      </c>
      <c r="AR29" s="115">
        <v>0.26229999999999998</v>
      </c>
      <c r="AS29" s="115">
        <v>0.21829999999999999</v>
      </c>
      <c r="AT29" s="116">
        <v>0.3115</v>
      </c>
      <c r="AU29" s="352"/>
      <c r="AV29" s="246">
        <v>-1.5900000000000001E-2</v>
      </c>
      <c r="AW29" s="206" t="s">
        <v>942</v>
      </c>
      <c r="AX29" s="246">
        <v>-2.0899999999999998E-2</v>
      </c>
      <c r="AY29" s="206" t="s">
        <v>942</v>
      </c>
      <c r="AZ29" s="297">
        <v>3.6799999999999999E-2</v>
      </c>
      <c r="BA29" s="206" t="s">
        <v>942</v>
      </c>
      <c r="BC29" s="140">
        <v>-4.0399999999999998E-2</v>
      </c>
      <c r="BD29" s="206" t="s">
        <v>942</v>
      </c>
      <c r="BE29" s="246">
        <v>2.9499999999999998E-2</v>
      </c>
      <c r="BF29" s="206" t="s">
        <v>942</v>
      </c>
      <c r="BG29" s="297">
        <v>1.09E-2</v>
      </c>
      <c r="BH29" s="206" t="s">
        <v>942</v>
      </c>
      <c r="BI29" s="187"/>
    </row>
    <row r="30" spans="1:61" x14ac:dyDescent="0.25">
      <c r="A30" s="39" t="str">
        <f t="shared" si="1"/>
        <v>E07000069</v>
      </c>
      <c r="B30" s="40"/>
      <c r="C30" s="41"/>
      <c r="D30" s="40" t="s">
        <v>152</v>
      </c>
      <c r="E30" s="40" t="s">
        <v>153</v>
      </c>
      <c r="F30" s="117">
        <v>511</v>
      </c>
      <c r="G30" s="114">
        <v>47900</v>
      </c>
      <c r="H30" s="120">
        <v>0.64290000000000003</v>
      </c>
      <c r="I30" s="120">
        <v>0.58440000000000003</v>
      </c>
      <c r="J30" s="120">
        <v>0.69750000000000001</v>
      </c>
      <c r="K30" s="114">
        <v>6400</v>
      </c>
      <c r="L30" s="120">
        <v>8.5400000000000004E-2</v>
      </c>
      <c r="M30" s="120">
        <v>6.2399999999999997E-2</v>
      </c>
      <c r="N30" s="120">
        <v>0.1159</v>
      </c>
      <c r="O30" s="114">
        <v>20200</v>
      </c>
      <c r="P30" s="120">
        <v>0.27160000000000001</v>
      </c>
      <c r="Q30" s="120">
        <v>0.2238</v>
      </c>
      <c r="R30" s="121">
        <v>0.32540000000000002</v>
      </c>
      <c r="S30" s="339"/>
      <c r="T30" s="125">
        <v>495</v>
      </c>
      <c r="U30" s="114">
        <v>40600</v>
      </c>
      <c r="V30" s="120">
        <v>0.54239999999999999</v>
      </c>
      <c r="W30" s="120">
        <v>0.48809999999999998</v>
      </c>
      <c r="X30" s="120">
        <v>0.59570000000000001</v>
      </c>
      <c r="Y30" s="114">
        <v>11100</v>
      </c>
      <c r="Z30" s="120">
        <v>0.14879999999999999</v>
      </c>
      <c r="AA30" s="120">
        <v>0.1162</v>
      </c>
      <c r="AB30" s="120">
        <v>0.1885</v>
      </c>
      <c r="AC30" s="114">
        <v>23100</v>
      </c>
      <c r="AD30" s="120">
        <v>0.30880000000000002</v>
      </c>
      <c r="AE30" s="120">
        <v>0.26079999999999998</v>
      </c>
      <c r="AF30" s="121">
        <v>0.3614</v>
      </c>
      <c r="AG30" s="335"/>
      <c r="AH30" s="125">
        <v>501</v>
      </c>
      <c r="AI30" s="114">
        <v>48500</v>
      </c>
      <c r="AJ30" s="115">
        <v>0.64749999999999996</v>
      </c>
      <c r="AK30" s="115">
        <v>0.59530000000000005</v>
      </c>
      <c r="AL30" s="115">
        <v>0.69630000000000003</v>
      </c>
      <c r="AM30" s="114">
        <v>7700</v>
      </c>
      <c r="AN30" s="115">
        <v>0.1028</v>
      </c>
      <c r="AO30" s="115">
        <v>7.6300000000000007E-2</v>
      </c>
      <c r="AP30" s="115">
        <v>0.13700000000000001</v>
      </c>
      <c r="AQ30" s="114">
        <v>18700</v>
      </c>
      <c r="AR30" s="115">
        <v>0.24979999999999999</v>
      </c>
      <c r="AS30" s="115">
        <v>0.20760000000000001</v>
      </c>
      <c r="AT30" s="116">
        <v>0.29730000000000001</v>
      </c>
      <c r="AU30" s="352"/>
      <c r="AV30" s="246">
        <v>4.4999999999999997E-3</v>
      </c>
      <c r="AW30" s="206" t="s">
        <v>942</v>
      </c>
      <c r="AX30" s="246">
        <v>1.7299999999999999E-2</v>
      </c>
      <c r="AY30" s="206" t="s">
        <v>942</v>
      </c>
      <c r="AZ30" s="297">
        <v>-2.1899999999999999E-2</v>
      </c>
      <c r="BA30" s="206" t="s">
        <v>942</v>
      </c>
      <c r="BC30" s="140">
        <v>0.1051</v>
      </c>
      <c r="BD30" s="206" t="s">
        <v>938</v>
      </c>
      <c r="BE30" s="246">
        <v>-4.5999999999999999E-2</v>
      </c>
      <c r="BF30" s="206" t="s">
        <v>942</v>
      </c>
      <c r="BG30" s="297">
        <v>-5.91E-2</v>
      </c>
      <c r="BH30" s="206" t="s">
        <v>942</v>
      </c>
      <c r="BI30" s="187"/>
    </row>
    <row r="31" spans="1:61" x14ac:dyDescent="0.25">
      <c r="A31" s="39" t="str">
        <f t="shared" si="1"/>
        <v>E07000070</v>
      </c>
      <c r="B31" s="40"/>
      <c r="C31" s="41"/>
      <c r="D31" s="40" t="s">
        <v>154</v>
      </c>
      <c r="E31" s="40" t="s">
        <v>155</v>
      </c>
      <c r="F31" s="117">
        <v>490</v>
      </c>
      <c r="G31" s="114">
        <v>86300</v>
      </c>
      <c r="H31" s="120">
        <v>0.61460000000000004</v>
      </c>
      <c r="I31" s="120">
        <v>0.55689999999999995</v>
      </c>
      <c r="J31" s="120">
        <v>0.66930000000000001</v>
      </c>
      <c r="K31" s="114">
        <v>16800</v>
      </c>
      <c r="L31" s="120">
        <v>0.1196</v>
      </c>
      <c r="M31" s="120">
        <v>8.5500000000000007E-2</v>
      </c>
      <c r="N31" s="120">
        <v>0.16489999999999999</v>
      </c>
      <c r="O31" s="114">
        <v>37300</v>
      </c>
      <c r="P31" s="120">
        <v>0.26569999999999999</v>
      </c>
      <c r="Q31" s="120">
        <v>0.21829999999999999</v>
      </c>
      <c r="R31" s="121">
        <v>0.31940000000000002</v>
      </c>
      <c r="S31" s="339"/>
      <c r="T31" s="125">
        <v>474</v>
      </c>
      <c r="U31" s="114">
        <v>91200</v>
      </c>
      <c r="V31" s="120">
        <v>0.64570000000000005</v>
      </c>
      <c r="W31" s="120">
        <v>0.58750000000000002</v>
      </c>
      <c r="X31" s="120">
        <v>0.69979999999999998</v>
      </c>
      <c r="Y31" s="114">
        <v>15100</v>
      </c>
      <c r="Z31" s="120">
        <v>0.1069</v>
      </c>
      <c r="AA31" s="120">
        <v>7.6200000000000004E-2</v>
      </c>
      <c r="AB31" s="120">
        <v>0.1479</v>
      </c>
      <c r="AC31" s="114">
        <v>35000</v>
      </c>
      <c r="AD31" s="120">
        <v>0.2475</v>
      </c>
      <c r="AE31" s="120">
        <v>0.19919999999999999</v>
      </c>
      <c r="AF31" s="121">
        <v>0.30299999999999999</v>
      </c>
      <c r="AG31" s="335"/>
      <c r="AH31" s="125">
        <v>482</v>
      </c>
      <c r="AI31" s="114">
        <v>82900</v>
      </c>
      <c r="AJ31" s="115">
        <v>0.5806</v>
      </c>
      <c r="AK31" s="115">
        <v>0.52339999999999998</v>
      </c>
      <c r="AL31" s="115">
        <v>0.63580000000000003</v>
      </c>
      <c r="AM31" s="114">
        <v>22200</v>
      </c>
      <c r="AN31" s="115">
        <v>0.15570000000000001</v>
      </c>
      <c r="AO31" s="115">
        <v>0.1159</v>
      </c>
      <c r="AP31" s="115">
        <v>0.20610000000000001</v>
      </c>
      <c r="AQ31" s="114">
        <v>37600</v>
      </c>
      <c r="AR31" s="115">
        <v>0.2636</v>
      </c>
      <c r="AS31" s="115">
        <v>0.21779999999999999</v>
      </c>
      <c r="AT31" s="116">
        <v>0.31519999999999998</v>
      </c>
      <c r="AU31" s="352"/>
      <c r="AV31" s="246">
        <v>-3.4000000000000002E-2</v>
      </c>
      <c r="AW31" s="206" t="s">
        <v>942</v>
      </c>
      <c r="AX31" s="246">
        <v>3.61E-2</v>
      </c>
      <c r="AY31" s="206" t="s">
        <v>942</v>
      </c>
      <c r="AZ31" s="297">
        <v>-2.0999999999999999E-3</v>
      </c>
      <c r="BA31" s="206" t="s">
        <v>942</v>
      </c>
      <c r="BC31" s="140">
        <v>-6.5000000000000002E-2</v>
      </c>
      <c r="BD31" s="206" t="s">
        <v>942</v>
      </c>
      <c r="BE31" s="246">
        <v>4.8899999999999999E-2</v>
      </c>
      <c r="BF31" s="206" t="s">
        <v>942</v>
      </c>
      <c r="BG31" s="297">
        <v>1.61E-2</v>
      </c>
      <c r="BH31" s="206" t="s">
        <v>942</v>
      </c>
      <c r="BI31" s="187"/>
    </row>
    <row r="32" spans="1:61" x14ac:dyDescent="0.25">
      <c r="A32" s="39" t="str">
        <f t="shared" si="1"/>
        <v>E07000071</v>
      </c>
      <c r="B32" s="40"/>
      <c r="C32" s="41"/>
      <c r="D32" s="40" t="s">
        <v>156</v>
      </c>
      <c r="E32" s="40" t="s">
        <v>157</v>
      </c>
      <c r="F32" s="117">
        <v>491</v>
      </c>
      <c r="G32" s="114">
        <v>102400</v>
      </c>
      <c r="H32" s="120">
        <v>0.6845</v>
      </c>
      <c r="I32" s="120">
        <v>0.62539999999999996</v>
      </c>
      <c r="J32" s="120">
        <v>0.73809999999999998</v>
      </c>
      <c r="K32" s="114">
        <v>18400</v>
      </c>
      <c r="L32" s="120">
        <v>0.1229</v>
      </c>
      <c r="M32" s="120">
        <v>9.0300000000000005E-2</v>
      </c>
      <c r="N32" s="120">
        <v>0.1651</v>
      </c>
      <c r="O32" s="114">
        <v>28800</v>
      </c>
      <c r="P32" s="120">
        <v>0.19270000000000001</v>
      </c>
      <c r="Q32" s="120">
        <v>0.1489</v>
      </c>
      <c r="R32" s="121">
        <v>0.24560000000000001</v>
      </c>
      <c r="S32" s="339"/>
      <c r="T32" s="125">
        <v>504</v>
      </c>
      <c r="U32" s="114">
        <v>94400</v>
      </c>
      <c r="V32" s="120">
        <v>0.62229999999999996</v>
      </c>
      <c r="W32" s="120">
        <v>0.56569999999999998</v>
      </c>
      <c r="X32" s="120">
        <v>0.67579999999999996</v>
      </c>
      <c r="Y32" s="114">
        <v>19100</v>
      </c>
      <c r="Z32" s="120">
        <v>0.12620000000000001</v>
      </c>
      <c r="AA32" s="120">
        <v>9.35E-2</v>
      </c>
      <c r="AB32" s="120">
        <v>0.1681</v>
      </c>
      <c r="AC32" s="114">
        <v>38100</v>
      </c>
      <c r="AD32" s="120">
        <v>0.2515</v>
      </c>
      <c r="AE32" s="120">
        <v>0.2051</v>
      </c>
      <c r="AF32" s="121">
        <v>0.3044</v>
      </c>
      <c r="AG32" s="335"/>
      <c r="AH32" s="125">
        <v>504</v>
      </c>
      <c r="AI32" s="114">
        <v>98800</v>
      </c>
      <c r="AJ32" s="115">
        <v>0.63919999999999999</v>
      </c>
      <c r="AK32" s="115">
        <v>0.58479999999999999</v>
      </c>
      <c r="AL32" s="115">
        <v>0.69020000000000004</v>
      </c>
      <c r="AM32" s="114">
        <v>21900</v>
      </c>
      <c r="AN32" s="115">
        <v>0.14169999999999999</v>
      </c>
      <c r="AO32" s="115">
        <v>0.1067</v>
      </c>
      <c r="AP32" s="115">
        <v>0.18590000000000001</v>
      </c>
      <c r="AQ32" s="114">
        <v>33900</v>
      </c>
      <c r="AR32" s="115">
        <v>0.21909999999999999</v>
      </c>
      <c r="AS32" s="115">
        <v>0.1794</v>
      </c>
      <c r="AT32" s="116">
        <v>0.26469999999999999</v>
      </c>
      <c r="AU32" s="352"/>
      <c r="AV32" s="246">
        <v>-4.53E-2</v>
      </c>
      <c r="AW32" s="206" t="s">
        <v>942</v>
      </c>
      <c r="AX32" s="246">
        <v>1.89E-2</v>
      </c>
      <c r="AY32" s="206" t="s">
        <v>942</v>
      </c>
      <c r="AZ32" s="297">
        <v>2.64E-2</v>
      </c>
      <c r="BA32" s="206" t="s">
        <v>942</v>
      </c>
      <c r="BC32" s="140">
        <v>1.6899999999999998E-2</v>
      </c>
      <c r="BD32" s="206" t="s">
        <v>942</v>
      </c>
      <c r="BE32" s="246">
        <v>1.5599999999999999E-2</v>
      </c>
      <c r="BF32" s="206" t="s">
        <v>942</v>
      </c>
      <c r="BG32" s="297">
        <v>-3.2500000000000001E-2</v>
      </c>
      <c r="BH32" s="206" t="s">
        <v>942</v>
      </c>
      <c r="BI32" s="187"/>
    </row>
    <row r="33" spans="1:61" x14ac:dyDescent="0.25">
      <c r="A33" s="39" t="str">
        <f t="shared" si="1"/>
        <v>E07000072</v>
      </c>
      <c r="B33" s="40"/>
      <c r="C33" s="41"/>
      <c r="D33" s="40" t="s">
        <v>158</v>
      </c>
      <c r="E33" s="40" t="s">
        <v>159</v>
      </c>
      <c r="F33" s="117">
        <v>498</v>
      </c>
      <c r="G33" s="114">
        <v>69700</v>
      </c>
      <c r="H33" s="120">
        <v>0.65959999999999996</v>
      </c>
      <c r="I33" s="120">
        <v>0.60140000000000005</v>
      </c>
      <c r="J33" s="120">
        <v>0.71340000000000003</v>
      </c>
      <c r="K33" s="114">
        <v>15500</v>
      </c>
      <c r="L33" s="120">
        <v>0.1462</v>
      </c>
      <c r="M33" s="120">
        <v>0.1096</v>
      </c>
      <c r="N33" s="120">
        <v>0.19239999999999999</v>
      </c>
      <c r="O33" s="114">
        <v>20500</v>
      </c>
      <c r="P33" s="120">
        <v>0.19409999999999999</v>
      </c>
      <c r="Q33" s="120">
        <v>0.15190000000000001</v>
      </c>
      <c r="R33" s="121">
        <v>0.24479999999999999</v>
      </c>
      <c r="S33" s="339"/>
      <c r="T33" s="125">
        <v>485</v>
      </c>
      <c r="U33" s="114">
        <v>67400</v>
      </c>
      <c r="V33" s="120">
        <v>0.63490000000000002</v>
      </c>
      <c r="W33" s="120">
        <v>0.57679999999999998</v>
      </c>
      <c r="X33" s="120">
        <v>0.68940000000000001</v>
      </c>
      <c r="Y33" s="114">
        <v>13800</v>
      </c>
      <c r="Z33" s="120">
        <v>0.13</v>
      </c>
      <c r="AA33" s="120">
        <v>9.2499999999999999E-2</v>
      </c>
      <c r="AB33" s="120">
        <v>0.1797</v>
      </c>
      <c r="AC33" s="114">
        <v>24900</v>
      </c>
      <c r="AD33" s="120">
        <v>0.23499999999999999</v>
      </c>
      <c r="AE33" s="120">
        <v>0.1898</v>
      </c>
      <c r="AF33" s="121">
        <v>0.28720000000000001</v>
      </c>
      <c r="AG33" s="335"/>
      <c r="AH33" s="125">
        <v>514</v>
      </c>
      <c r="AI33" s="114">
        <v>68000</v>
      </c>
      <c r="AJ33" s="115">
        <v>0.6411</v>
      </c>
      <c r="AK33" s="115">
        <v>0.5867</v>
      </c>
      <c r="AL33" s="115">
        <v>0.69210000000000005</v>
      </c>
      <c r="AM33" s="114">
        <v>14400</v>
      </c>
      <c r="AN33" s="115">
        <v>0.13550000000000001</v>
      </c>
      <c r="AO33" s="115">
        <v>0.104</v>
      </c>
      <c r="AP33" s="115">
        <v>0.17480000000000001</v>
      </c>
      <c r="AQ33" s="114">
        <v>23700</v>
      </c>
      <c r="AR33" s="115">
        <v>0.22339999999999999</v>
      </c>
      <c r="AS33" s="115">
        <v>0.18129999999999999</v>
      </c>
      <c r="AT33" s="116">
        <v>0.27200000000000002</v>
      </c>
      <c r="AU33" s="352"/>
      <c r="AV33" s="246">
        <v>-1.8599999999999998E-2</v>
      </c>
      <c r="AW33" s="206" t="s">
        <v>942</v>
      </c>
      <c r="AX33" s="246">
        <v>-1.0699999999999999E-2</v>
      </c>
      <c r="AY33" s="206" t="s">
        <v>942</v>
      </c>
      <c r="AZ33" s="297">
        <v>2.92E-2</v>
      </c>
      <c r="BA33" s="206" t="s">
        <v>942</v>
      </c>
      <c r="BC33" s="140">
        <v>6.1000000000000004E-3</v>
      </c>
      <c r="BD33" s="206" t="s">
        <v>942</v>
      </c>
      <c r="BE33" s="246">
        <v>5.4999999999999997E-3</v>
      </c>
      <c r="BF33" s="206" t="s">
        <v>942</v>
      </c>
      <c r="BG33" s="297">
        <v>-1.1599999999999999E-2</v>
      </c>
      <c r="BH33" s="206" t="s">
        <v>942</v>
      </c>
      <c r="BI33" s="187"/>
    </row>
    <row r="34" spans="1:61" x14ac:dyDescent="0.25">
      <c r="A34" s="39" t="str">
        <f t="shared" si="1"/>
        <v>E07000073</v>
      </c>
      <c r="B34" s="40"/>
      <c r="C34" s="41"/>
      <c r="D34" s="40" t="s">
        <v>160</v>
      </c>
      <c r="E34" s="40" t="s">
        <v>161</v>
      </c>
      <c r="F34" s="117">
        <v>502</v>
      </c>
      <c r="G34" s="114">
        <v>38400</v>
      </c>
      <c r="H34" s="120">
        <v>0.5736</v>
      </c>
      <c r="I34" s="120">
        <v>0.51749999999999996</v>
      </c>
      <c r="J34" s="120">
        <v>0.62780000000000002</v>
      </c>
      <c r="K34" s="114">
        <v>7600</v>
      </c>
      <c r="L34" s="120">
        <v>0.1134</v>
      </c>
      <c r="M34" s="120">
        <v>8.3199999999999996E-2</v>
      </c>
      <c r="N34" s="120">
        <v>0.15279999999999999</v>
      </c>
      <c r="O34" s="114">
        <v>21000</v>
      </c>
      <c r="P34" s="120">
        <v>0.313</v>
      </c>
      <c r="Q34" s="120">
        <v>0.26379999999999998</v>
      </c>
      <c r="R34" s="121">
        <v>0.3669</v>
      </c>
      <c r="S34" s="339"/>
      <c r="T34" s="125">
        <v>496</v>
      </c>
      <c r="U34" s="114">
        <v>40200</v>
      </c>
      <c r="V34" s="120">
        <v>0.59719999999999995</v>
      </c>
      <c r="W34" s="120">
        <v>0.5423</v>
      </c>
      <c r="X34" s="120">
        <v>0.64970000000000006</v>
      </c>
      <c r="Y34" s="114">
        <v>9100</v>
      </c>
      <c r="Z34" s="120">
        <v>0.1358</v>
      </c>
      <c r="AA34" s="120">
        <v>0.1011</v>
      </c>
      <c r="AB34" s="120">
        <v>0.18010000000000001</v>
      </c>
      <c r="AC34" s="114">
        <v>18000</v>
      </c>
      <c r="AD34" s="120">
        <v>0.26700000000000002</v>
      </c>
      <c r="AE34" s="120">
        <v>0.22389999999999999</v>
      </c>
      <c r="AF34" s="121">
        <v>0.31509999999999999</v>
      </c>
      <c r="AG34" s="335"/>
      <c r="AH34" s="125">
        <v>515</v>
      </c>
      <c r="AI34" s="114">
        <v>39000</v>
      </c>
      <c r="AJ34" s="115">
        <v>0.58179999999999998</v>
      </c>
      <c r="AK34" s="115">
        <v>0.52600000000000002</v>
      </c>
      <c r="AL34" s="115">
        <v>0.63560000000000005</v>
      </c>
      <c r="AM34" s="114">
        <v>8700</v>
      </c>
      <c r="AN34" s="115">
        <v>0.12989999999999999</v>
      </c>
      <c r="AO34" s="115">
        <v>9.4200000000000006E-2</v>
      </c>
      <c r="AP34" s="115">
        <v>0.17649999999999999</v>
      </c>
      <c r="AQ34" s="114">
        <v>19300</v>
      </c>
      <c r="AR34" s="115">
        <v>0.2883</v>
      </c>
      <c r="AS34" s="115">
        <v>0.24160000000000001</v>
      </c>
      <c r="AT34" s="116">
        <v>0.33989999999999998</v>
      </c>
      <c r="AU34" s="352"/>
      <c r="AV34" s="246">
        <v>8.2000000000000007E-3</v>
      </c>
      <c r="AW34" s="206" t="s">
        <v>942</v>
      </c>
      <c r="AX34" s="246">
        <v>1.6500000000000001E-2</v>
      </c>
      <c r="AY34" s="206" t="s">
        <v>942</v>
      </c>
      <c r="AZ34" s="297">
        <v>-2.47E-2</v>
      </c>
      <c r="BA34" s="206" t="s">
        <v>942</v>
      </c>
      <c r="BC34" s="140">
        <v>-1.54E-2</v>
      </c>
      <c r="BD34" s="206" t="s">
        <v>942</v>
      </c>
      <c r="BE34" s="246">
        <v>-5.8999999999999999E-3</v>
      </c>
      <c r="BF34" s="206" t="s">
        <v>942</v>
      </c>
      <c r="BG34" s="297">
        <v>2.12E-2</v>
      </c>
      <c r="BH34" s="206" t="s">
        <v>942</v>
      </c>
      <c r="BI34" s="187"/>
    </row>
    <row r="35" spans="1:61" x14ac:dyDescent="0.25">
      <c r="A35" s="39" t="str">
        <f t="shared" si="1"/>
        <v>E07000074</v>
      </c>
      <c r="B35" s="40"/>
      <c r="C35" s="41"/>
      <c r="D35" s="40" t="s">
        <v>162</v>
      </c>
      <c r="E35" s="40" t="s">
        <v>163</v>
      </c>
      <c r="F35" s="117">
        <v>516</v>
      </c>
      <c r="G35" s="114">
        <v>31600</v>
      </c>
      <c r="H35" s="120">
        <v>0.60350000000000004</v>
      </c>
      <c r="I35" s="120">
        <v>0.54730000000000001</v>
      </c>
      <c r="J35" s="120">
        <v>0.65700000000000003</v>
      </c>
      <c r="K35" s="114">
        <v>7900</v>
      </c>
      <c r="L35" s="120">
        <v>0.151</v>
      </c>
      <c r="M35" s="120">
        <v>0.1147</v>
      </c>
      <c r="N35" s="120">
        <v>0.1963</v>
      </c>
      <c r="O35" s="114">
        <v>12900</v>
      </c>
      <c r="P35" s="120">
        <v>0.24560000000000001</v>
      </c>
      <c r="Q35" s="120">
        <v>0.2014</v>
      </c>
      <c r="R35" s="121">
        <v>0.29580000000000001</v>
      </c>
      <c r="S35" s="339"/>
      <c r="T35" s="125">
        <v>491</v>
      </c>
      <c r="U35" s="114">
        <v>33100</v>
      </c>
      <c r="V35" s="120">
        <v>0.62460000000000004</v>
      </c>
      <c r="W35" s="120">
        <v>0.56989999999999996</v>
      </c>
      <c r="X35" s="120">
        <v>0.67630000000000001</v>
      </c>
      <c r="Y35" s="114">
        <v>7400</v>
      </c>
      <c r="Z35" s="120">
        <v>0.13919999999999999</v>
      </c>
      <c r="AA35" s="120">
        <v>0.105</v>
      </c>
      <c r="AB35" s="120">
        <v>0.18240000000000001</v>
      </c>
      <c r="AC35" s="114">
        <v>12500</v>
      </c>
      <c r="AD35" s="120">
        <v>0.23619999999999999</v>
      </c>
      <c r="AE35" s="120">
        <v>0.1938</v>
      </c>
      <c r="AF35" s="121">
        <v>0.28449999999999998</v>
      </c>
      <c r="AG35" s="335"/>
      <c r="AH35" s="125">
        <v>476</v>
      </c>
      <c r="AI35" s="114">
        <v>34500</v>
      </c>
      <c r="AJ35" s="115">
        <v>0.64410000000000001</v>
      </c>
      <c r="AK35" s="115">
        <v>0.58699999999999997</v>
      </c>
      <c r="AL35" s="115">
        <v>0.69750000000000001</v>
      </c>
      <c r="AM35" s="114">
        <v>7100</v>
      </c>
      <c r="AN35" s="115">
        <v>0.1328</v>
      </c>
      <c r="AO35" s="115">
        <v>9.5899999999999999E-2</v>
      </c>
      <c r="AP35" s="115">
        <v>0.18110000000000001</v>
      </c>
      <c r="AQ35" s="114">
        <v>11900</v>
      </c>
      <c r="AR35" s="115">
        <v>0.22309999999999999</v>
      </c>
      <c r="AS35" s="115">
        <v>0.18060000000000001</v>
      </c>
      <c r="AT35" s="116">
        <v>0.2722</v>
      </c>
      <c r="AU35" s="352"/>
      <c r="AV35" s="246">
        <v>4.07E-2</v>
      </c>
      <c r="AW35" s="206" t="s">
        <v>942</v>
      </c>
      <c r="AX35" s="246">
        <v>-1.8200000000000001E-2</v>
      </c>
      <c r="AY35" s="206" t="s">
        <v>942</v>
      </c>
      <c r="AZ35" s="297">
        <v>-2.2499999999999999E-2</v>
      </c>
      <c r="BA35" s="206" t="s">
        <v>942</v>
      </c>
      <c r="BC35" s="140">
        <v>1.95E-2</v>
      </c>
      <c r="BD35" s="206" t="s">
        <v>942</v>
      </c>
      <c r="BE35" s="246">
        <v>-6.4000000000000003E-3</v>
      </c>
      <c r="BF35" s="206" t="s">
        <v>942</v>
      </c>
      <c r="BG35" s="297">
        <v>-1.3100000000000001E-2</v>
      </c>
      <c r="BH35" s="206" t="s">
        <v>942</v>
      </c>
      <c r="BI35" s="187"/>
    </row>
    <row r="36" spans="1:61" x14ac:dyDescent="0.25">
      <c r="A36" s="39" t="str">
        <f t="shared" si="1"/>
        <v>E07000075</v>
      </c>
      <c r="B36" s="40"/>
      <c r="C36" s="41"/>
      <c r="D36" s="40" t="s">
        <v>164</v>
      </c>
      <c r="E36" s="40" t="s">
        <v>165</v>
      </c>
      <c r="F36" s="117">
        <v>513</v>
      </c>
      <c r="G36" s="114">
        <v>42000</v>
      </c>
      <c r="H36" s="120">
        <v>0.59660000000000002</v>
      </c>
      <c r="I36" s="120">
        <v>0.53749999999999998</v>
      </c>
      <c r="J36" s="120">
        <v>0.65310000000000001</v>
      </c>
      <c r="K36" s="114">
        <v>10200</v>
      </c>
      <c r="L36" s="120">
        <v>0.14410000000000001</v>
      </c>
      <c r="M36" s="120">
        <v>0.10440000000000001</v>
      </c>
      <c r="N36" s="120">
        <v>0.19570000000000001</v>
      </c>
      <c r="O36" s="114">
        <v>18300</v>
      </c>
      <c r="P36" s="120">
        <v>0.25929999999999997</v>
      </c>
      <c r="Q36" s="120">
        <v>0.2127</v>
      </c>
      <c r="R36" s="121">
        <v>0.312</v>
      </c>
      <c r="S36" s="339"/>
      <c r="T36" s="125">
        <v>479</v>
      </c>
      <c r="U36" s="114">
        <v>46800</v>
      </c>
      <c r="V36" s="120">
        <v>0.65810000000000002</v>
      </c>
      <c r="W36" s="120">
        <v>0.60670000000000002</v>
      </c>
      <c r="X36" s="120">
        <v>0.70599999999999996</v>
      </c>
      <c r="Y36" s="114">
        <v>7900</v>
      </c>
      <c r="Z36" s="120">
        <v>0.1113</v>
      </c>
      <c r="AA36" s="120">
        <v>8.3699999999999997E-2</v>
      </c>
      <c r="AB36" s="120">
        <v>0.14649999999999999</v>
      </c>
      <c r="AC36" s="114">
        <v>16400</v>
      </c>
      <c r="AD36" s="120">
        <v>0.23069999999999999</v>
      </c>
      <c r="AE36" s="120">
        <v>0.1903</v>
      </c>
      <c r="AF36" s="121">
        <v>0.27660000000000001</v>
      </c>
      <c r="AG36" s="335"/>
      <c r="AH36" s="125">
        <v>498</v>
      </c>
      <c r="AI36" s="114">
        <v>47300</v>
      </c>
      <c r="AJ36" s="115">
        <v>0.66210000000000002</v>
      </c>
      <c r="AK36" s="115">
        <v>0.60809999999999997</v>
      </c>
      <c r="AL36" s="115">
        <v>0.71230000000000004</v>
      </c>
      <c r="AM36" s="114">
        <v>6400</v>
      </c>
      <c r="AN36" s="115">
        <v>8.9599999999999999E-2</v>
      </c>
      <c r="AO36" s="115">
        <v>6.5600000000000006E-2</v>
      </c>
      <c r="AP36" s="115">
        <v>0.12130000000000001</v>
      </c>
      <c r="AQ36" s="114">
        <v>17700</v>
      </c>
      <c r="AR36" s="115">
        <v>0.2482</v>
      </c>
      <c r="AS36" s="115">
        <v>0.20300000000000001</v>
      </c>
      <c r="AT36" s="116">
        <v>0.29980000000000001</v>
      </c>
      <c r="AU36" s="352"/>
      <c r="AV36" s="246">
        <v>6.5500000000000003E-2</v>
      </c>
      <c r="AW36" s="206" t="s">
        <v>942</v>
      </c>
      <c r="AX36" s="246">
        <v>-5.45E-2</v>
      </c>
      <c r="AY36" s="243" t="s">
        <v>936</v>
      </c>
      <c r="AZ36" s="297">
        <v>-1.0999999999999999E-2</v>
      </c>
      <c r="BA36" s="206" t="s">
        <v>942</v>
      </c>
      <c r="BC36" s="140">
        <v>4.1000000000000003E-3</v>
      </c>
      <c r="BD36" s="206" t="s">
        <v>942</v>
      </c>
      <c r="BE36" s="246">
        <v>-2.1600000000000001E-2</v>
      </c>
      <c r="BF36" s="206" t="s">
        <v>942</v>
      </c>
      <c r="BG36" s="297">
        <v>1.7600000000000001E-2</v>
      </c>
      <c r="BH36" s="206" t="s">
        <v>942</v>
      </c>
      <c r="BI36" s="187"/>
    </row>
    <row r="37" spans="1:61" x14ac:dyDescent="0.25">
      <c r="A37" s="39" t="str">
        <f t="shared" si="1"/>
        <v>E07000076</v>
      </c>
      <c r="B37" s="40"/>
      <c r="C37" s="41"/>
      <c r="D37" s="40" t="s">
        <v>166</v>
      </c>
      <c r="E37" s="40" t="s">
        <v>167</v>
      </c>
      <c r="F37" s="117">
        <v>503</v>
      </c>
      <c r="G37" s="114">
        <v>63900</v>
      </c>
      <c r="H37" s="120">
        <v>0.54069999999999996</v>
      </c>
      <c r="I37" s="120">
        <v>0.47789999999999999</v>
      </c>
      <c r="J37" s="120">
        <v>0.60219999999999996</v>
      </c>
      <c r="K37" s="114">
        <v>12300</v>
      </c>
      <c r="L37" s="120">
        <v>0.1037</v>
      </c>
      <c r="M37" s="120">
        <v>7.4399999999999994E-2</v>
      </c>
      <c r="N37" s="120">
        <v>0.14280000000000001</v>
      </c>
      <c r="O37" s="114">
        <v>42000</v>
      </c>
      <c r="P37" s="120">
        <v>0.35560000000000003</v>
      </c>
      <c r="Q37" s="120">
        <v>0.29680000000000001</v>
      </c>
      <c r="R37" s="121">
        <v>0.41909999999999997</v>
      </c>
      <c r="S37" s="339"/>
      <c r="T37" s="125">
        <v>501</v>
      </c>
      <c r="U37" s="114">
        <v>62100</v>
      </c>
      <c r="V37" s="120">
        <v>0.52090000000000003</v>
      </c>
      <c r="W37" s="120">
        <v>0.4642</v>
      </c>
      <c r="X37" s="120">
        <v>0.57709999999999995</v>
      </c>
      <c r="Y37" s="114">
        <v>17800</v>
      </c>
      <c r="Z37" s="120">
        <v>0.1492</v>
      </c>
      <c r="AA37" s="120">
        <v>0.1124</v>
      </c>
      <c r="AB37" s="120">
        <v>0.19539999999999999</v>
      </c>
      <c r="AC37" s="114">
        <v>39400</v>
      </c>
      <c r="AD37" s="120">
        <v>0.32990000000000003</v>
      </c>
      <c r="AE37" s="120">
        <v>0.2792</v>
      </c>
      <c r="AF37" s="121">
        <v>0.38490000000000002</v>
      </c>
      <c r="AG37" s="335"/>
      <c r="AH37" s="125">
        <v>496</v>
      </c>
      <c r="AI37" s="114">
        <v>68800</v>
      </c>
      <c r="AJ37" s="115">
        <v>0.56850000000000001</v>
      </c>
      <c r="AK37" s="115">
        <v>0.51290000000000002</v>
      </c>
      <c r="AL37" s="115">
        <v>0.62239999999999995</v>
      </c>
      <c r="AM37" s="114">
        <v>17300</v>
      </c>
      <c r="AN37" s="115">
        <v>0.14319999999999999</v>
      </c>
      <c r="AO37" s="115">
        <v>0.1095</v>
      </c>
      <c r="AP37" s="115">
        <v>0.18509999999999999</v>
      </c>
      <c r="AQ37" s="114">
        <v>34900</v>
      </c>
      <c r="AR37" s="115">
        <v>0.2883</v>
      </c>
      <c r="AS37" s="115">
        <v>0.24129999999999999</v>
      </c>
      <c r="AT37" s="116">
        <v>0.34039999999999998</v>
      </c>
      <c r="AU37" s="352"/>
      <c r="AV37" s="246">
        <v>2.7799999999999998E-2</v>
      </c>
      <c r="AW37" s="206" t="s">
        <v>942</v>
      </c>
      <c r="AX37" s="246">
        <v>3.95E-2</v>
      </c>
      <c r="AY37" s="206" t="s">
        <v>942</v>
      </c>
      <c r="AZ37" s="297">
        <v>-6.7299999999999999E-2</v>
      </c>
      <c r="BA37" s="206" t="s">
        <v>942</v>
      </c>
      <c r="BC37" s="140">
        <v>4.7600000000000003E-2</v>
      </c>
      <c r="BD37" s="206" t="s">
        <v>942</v>
      </c>
      <c r="BE37" s="246">
        <v>-6.0000000000000001E-3</v>
      </c>
      <c r="BF37" s="206" t="s">
        <v>942</v>
      </c>
      <c r="BG37" s="297">
        <v>-4.1599999999999998E-2</v>
      </c>
      <c r="BH37" s="206" t="s">
        <v>942</v>
      </c>
      <c r="BI37" s="187"/>
    </row>
    <row r="38" spans="1:61" x14ac:dyDescent="0.25">
      <c r="A38" s="39" t="str">
        <f t="shared" si="1"/>
        <v>E07000077</v>
      </c>
      <c r="B38" s="40"/>
      <c r="C38" s="41"/>
      <c r="D38" s="40" t="s">
        <v>168</v>
      </c>
      <c r="E38" s="40" t="s">
        <v>169</v>
      </c>
      <c r="F38" s="117">
        <v>521</v>
      </c>
      <c r="G38" s="114">
        <v>43300</v>
      </c>
      <c r="H38" s="120">
        <v>0.6351</v>
      </c>
      <c r="I38" s="120">
        <v>0.57840000000000003</v>
      </c>
      <c r="J38" s="120">
        <v>0.68830000000000002</v>
      </c>
      <c r="K38" s="114">
        <v>9900</v>
      </c>
      <c r="L38" s="120">
        <v>0.14580000000000001</v>
      </c>
      <c r="M38" s="120">
        <v>0.1096</v>
      </c>
      <c r="N38" s="120">
        <v>0.19139999999999999</v>
      </c>
      <c r="O38" s="114">
        <v>14900</v>
      </c>
      <c r="P38" s="120">
        <v>0.21920000000000001</v>
      </c>
      <c r="Q38" s="120">
        <v>0.17499999999999999</v>
      </c>
      <c r="R38" s="121">
        <v>0.27079999999999999</v>
      </c>
      <c r="S38" s="339"/>
      <c r="T38" s="125">
        <v>511</v>
      </c>
      <c r="U38" s="114">
        <v>45100</v>
      </c>
      <c r="V38" s="120">
        <v>0.6542</v>
      </c>
      <c r="W38" s="120">
        <v>0.59960000000000002</v>
      </c>
      <c r="X38" s="120">
        <v>0.70489999999999997</v>
      </c>
      <c r="Y38" s="114">
        <v>9500</v>
      </c>
      <c r="Z38" s="120">
        <v>0.13750000000000001</v>
      </c>
      <c r="AA38" s="120">
        <v>0.1022</v>
      </c>
      <c r="AB38" s="120">
        <v>0.18240000000000001</v>
      </c>
      <c r="AC38" s="114">
        <v>14400</v>
      </c>
      <c r="AD38" s="120">
        <v>0.2084</v>
      </c>
      <c r="AE38" s="120">
        <v>0.16789999999999999</v>
      </c>
      <c r="AF38" s="121">
        <v>0.25559999999999999</v>
      </c>
      <c r="AG38" s="335"/>
      <c r="AH38" s="125">
        <v>500</v>
      </c>
      <c r="AI38" s="114">
        <v>47100</v>
      </c>
      <c r="AJ38" s="115">
        <v>0.67149999999999999</v>
      </c>
      <c r="AK38" s="115">
        <v>0.61909999999999998</v>
      </c>
      <c r="AL38" s="115">
        <v>0.72009999999999996</v>
      </c>
      <c r="AM38" s="114">
        <v>8000</v>
      </c>
      <c r="AN38" s="115">
        <v>0.1142</v>
      </c>
      <c r="AO38" s="115">
        <v>8.3900000000000002E-2</v>
      </c>
      <c r="AP38" s="115">
        <v>0.1537</v>
      </c>
      <c r="AQ38" s="114">
        <v>15000</v>
      </c>
      <c r="AR38" s="115">
        <v>0.2142</v>
      </c>
      <c r="AS38" s="115">
        <v>0.1744</v>
      </c>
      <c r="AT38" s="116">
        <v>0.26040000000000002</v>
      </c>
      <c r="AU38" s="352"/>
      <c r="AV38" s="246">
        <v>3.6499999999999998E-2</v>
      </c>
      <c r="AW38" s="206" t="s">
        <v>942</v>
      </c>
      <c r="AX38" s="246">
        <v>-3.15E-2</v>
      </c>
      <c r="AY38" s="206" t="s">
        <v>942</v>
      </c>
      <c r="AZ38" s="297">
        <v>-4.8999999999999998E-3</v>
      </c>
      <c r="BA38" s="206" t="s">
        <v>942</v>
      </c>
      <c r="BC38" s="140">
        <v>1.7399999999999999E-2</v>
      </c>
      <c r="BD38" s="206" t="s">
        <v>942</v>
      </c>
      <c r="BE38" s="246">
        <v>-2.3199999999999998E-2</v>
      </c>
      <c r="BF38" s="206" t="s">
        <v>942</v>
      </c>
      <c r="BG38" s="297">
        <v>5.8999999999999999E-3</v>
      </c>
      <c r="BH38" s="206" t="s">
        <v>942</v>
      </c>
      <c r="BI38" s="187"/>
    </row>
    <row r="39" spans="1:61" x14ac:dyDescent="0.25">
      <c r="A39" s="39" t="str">
        <f t="shared" si="1"/>
        <v>E07000095</v>
      </c>
      <c r="B39" s="40"/>
      <c r="C39" s="41"/>
      <c r="D39" s="40" t="s">
        <v>170</v>
      </c>
      <c r="E39" s="40" t="s">
        <v>171</v>
      </c>
      <c r="F39" s="117">
        <v>503</v>
      </c>
      <c r="G39" s="114">
        <v>44900</v>
      </c>
      <c r="H39" s="120">
        <v>0.58340000000000003</v>
      </c>
      <c r="I39" s="120">
        <v>0.52710000000000001</v>
      </c>
      <c r="J39" s="120">
        <v>0.63749999999999996</v>
      </c>
      <c r="K39" s="114">
        <v>12900</v>
      </c>
      <c r="L39" s="120">
        <v>0.16719999999999999</v>
      </c>
      <c r="M39" s="120">
        <v>0.1285</v>
      </c>
      <c r="N39" s="120">
        <v>0.21460000000000001</v>
      </c>
      <c r="O39" s="114">
        <v>19200</v>
      </c>
      <c r="P39" s="120">
        <v>0.24940000000000001</v>
      </c>
      <c r="Q39" s="120">
        <v>0.20499999999999999</v>
      </c>
      <c r="R39" s="121">
        <v>0.2999</v>
      </c>
      <c r="S39" s="339"/>
      <c r="T39" s="125">
        <v>498</v>
      </c>
      <c r="U39" s="114">
        <v>45100</v>
      </c>
      <c r="V39" s="120">
        <v>0.58340000000000003</v>
      </c>
      <c r="W39" s="120">
        <v>0.52580000000000005</v>
      </c>
      <c r="X39" s="120">
        <v>0.63880000000000003</v>
      </c>
      <c r="Y39" s="114">
        <v>10600</v>
      </c>
      <c r="Z39" s="120">
        <v>0.13739999999999999</v>
      </c>
      <c r="AA39" s="120">
        <v>0.1011</v>
      </c>
      <c r="AB39" s="120">
        <v>0.18410000000000001</v>
      </c>
      <c r="AC39" s="114">
        <v>21600</v>
      </c>
      <c r="AD39" s="120">
        <v>0.2792</v>
      </c>
      <c r="AE39" s="120">
        <v>0.23219999999999999</v>
      </c>
      <c r="AF39" s="121">
        <v>0.33169999999999999</v>
      </c>
      <c r="AG39" s="335"/>
      <c r="AH39" s="125">
        <v>513</v>
      </c>
      <c r="AI39" s="114">
        <v>42800</v>
      </c>
      <c r="AJ39" s="115">
        <v>0.55479999999999996</v>
      </c>
      <c r="AK39" s="115">
        <v>0.49840000000000001</v>
      </c>
      <c r="AL39" s="115">
        <v>0.60980000000000001</v>
      </c>
      <c r="AM39" s="114">
        <v>10400</v>
      </c>
      <c r="AN39" s="115">
        <v>0.13500000000000001</v>
      </c>
      <c r="AO39" s="115">
        <v>0.1024</v>
      </c>
      <c r="AP39" s="115">
        <v>0.1759</v>
      </c>
      <c r="AQ39" s="114">
        <v>24000</v>
      </c>
      <c r="AR39" s="115">
        <v>0.31019999999999998</v>
      </c>
      <c r="AS39" s="115">
        <v>0.26129999999999998</v>
      </c>
      <c r="AT39" s="116">
        <v>0.36380000000000001</v>
      </c>
      <c r="AU39" s="352"/>
      <c r="AV39" s="246">
        <v>-2.86E-2</v>
      </c>
      <c r="AW39" s="206" t="s">
        <v>942</v>
      </c>
      <c r="AX39" s="246">
        <v>-3.2199999999999999E-2</v>
      </c>
      <c r="AY39" s="206" t="s">
        <v>942</v>
      </c>
      <c r="AZ39" s="297">
        <v>6.08E-2</v>
      </c>
      <c r="BA39" s="206" t="s">
        <v>942</v>
      </c>
      <c r="BC39" s="140">
        <v>-2.86E-2</v>
      </c>
      <c r="BD39" s="206" t="s">
        <v>942</v>
      </c>
      <c r="BE39" s="246">
        <v>-2.3999999999999998E-3</v>
      </c>
      <c r="BF39" s="206" t="s">
        <v>942</v>
      </c>
      <c r="BG39" s="297">
        <v>3.1E-2</v>
      </c>
      <c r="BH39" s="206" t="s">
        <v>942</v>
      </c>
      <c r="BI39" s="187"/>
    </row>
    <row r="40" spans="1:61" x14ac:dyDescent="0.25">
      <c r="A40" s="39" t="str">
        <f t="shared" si="1"/>
        <v>E07000096</v>
      </c>
      <c r="B40" s="40"/>
      <c r="C40" s="41"/>
      <c r="D40" s="40" t="s">
        <v>172</v>
      </c>
      <c r="E40" s="40" t="s">
        <v>173</v>
      </c>
      <c r="F40" s="117">
        <v>484</v>
      </c>
      <c r="G40" s="114">
        <v>74600</v>
      </c>
      <c r="H40" s="120">
        <v>0.61480000000000001</v>
      </c>
      <c r="I40" s="120">
        <v>0.54720000000000002</v>
      </c>
      <c r="J40" s="120">
        <v>0.67830000000000001</v>
      </c>
      <c r="K40" s="114">
        <v>13200</v>
      </c>
      <c r="L40" s="120">
        <v>0.1089</v>
      </c>
      <c r="M40" s="120">
        <v>8.0799999999999997E-2</v>
      </c>
      <c r="N40" s="120">
        <v>0.1452</v>
      </c>
      <c r="O40" s="114">
        <v>33500</v>
      </c>
      <c r="P40" s="120">
        <v>0.27629999999999999</v>
      </c>
      <c r="Q40" s="120">
        <v>0.21510000000000001</v>
      </c>
      <c r="R40" s="121">
        <v>0.3473</v>
      </c>
      <c r="S40" s="339"/>
      <c r="T40" s="125">
        <v>495</v>
      </c>
      <c r="U40" s="114">
        <v>85300</v>
      </c>
      <c r="V40" s="120">
        <v>0.69810000000000005</v>
      </c>
      <c r="W40" s="120">
        <v>0.64570000000000005</v>
      </c>
      <c r="X40" s="120">
        <v>0.74590000000000001</v>
      </c>
      <c r="Y40" s="114">
        <v>10900</v>
      </c>
      <c r="Z40" s="120">
        <v>8.9599999999999999E-2</v>
      </c>
      <c r="AA40" s="120">
        <v>6.4299999999999996E-2</v>
      </c>
      <c r="AB40" s="120">
        <v>0.1235</v>
      </c>
      <c r="AC40" s="114">
        <v>25900</v>
      </c>
      <c r="AD40" s="120">
        <v>0.21229999999999999</v>
      </c>
      <c r="AE40" s="120">
        <v>0.1711</v>
      </c>
      <c r="AF40" s="121">
        <v>0.26019999999999999</v>
      </c>
      <c r="AG40" s="335"/>
      <c r="AH40" s="125">
        <v>498</v>
      </c>
      <c r="AI40" s="114">
        <v>79800</v>
      </c>
      <c r="AJ40" s="115">
        <v>0.65200000000000002</v>
      </c>
      <c r="AK40" s="115">
        <v>0.59819999999999995</v>
      </c>
      <c r="AL40" s="115">
        <v>0.70209999999999995</v>
      </c>
      <c r="AM40" s="114">
        <v>15500</v>
      </c>
      <c r="AN40" s="115">
        <v>0.12659999999999999</v>
      </c>
      <c r="AO40" s="115">
        <v>9.3200000000000005E-2</v>
      </c>
      <c r="AP40" s="115">
        <v>0.16980000000000001</v>
      </c>
      <c r="AQ40" s="114">
        <v>27100</v>
      </c>
      <c r="AR40" s="115">
        <v>0.22140000000000001</v>
      </c>
      <c r="AS40" s="115">
        <v>0.18</v>
      </c>
      <c r="AT40" s="116">
        <v>0.26919999999999999</v>
      </c>
      <c r="AU40" s="352"/>
      <c r="AV40" s="246">
        <v>3.7199999999999997E-2</v>
      </c>
      <c r="AW40" s="206" t="s">
        <v>942</v>
      </c>
      <c r="AX40" s="246">
        <v>1.77E-2</v>
      </c>
      <c r="AY40" s="206" t="s">
        <v>942</v>
      </c>
      <c r="AZ40" s="297">
        <v>-5.4899999999999997E-2</v>
      </c>
      <c r="BA40" s="206" t="s">
        <v>942</v>
      </c>
      <c r="BC40" s="140">
        <v>-4.6199999999999998E-2</v>
      </c>
      <c r="BD40" s="206" t="s">
        <v>942</v>
      </c>
      <c r="BE40" s="246">
        <v>3.6999999999999998E-2</v>
      </c>
      <c r="BF40" s="206" t="s">
        <v>942</v>
      </c>
      <c r="BG40" s="297">
        <v>9.1000000000000004E-3</v>
      </c>
      <c r="BH40" s="206" t="s">
        <v>942</v>
      </c>
      <c r="BI40" s="187"/>
    </row>
    <row r="41" spans="1:61" x14ac:dyDescent="0.25">
      <c r="A41" s="39" t="str">
        <f t="shared" si="1"/>
        <v>E07000242</v>
      </c>
      <c r="B41" s="40"/>
      <c r="C41" s="41"/>
      <c r="D41" s="40" t="s">
        <v>174</v>
      </c>
      <c r="E41" s="40" t="s">
        <v>175</v>
      </c>
      <c r="F41" s="117">
        <v>506</v>
      </c>
      <c r="G41" s="114">
        <v>79700</v>
      </c>
      <c r="H41" s="120">
        <v>0.68600000000000005</v>
      </c>
      <c r="I41" s="120">
        <v>0.63280000000000003</v>
      </c>
      <c r="J41" s="120">
        <v>0.73470000000000002</v>
      </c>
      <c r="K41" s="114">
        <v>15000</v>
      </c>
      <c r="L41" s="120">
        <v>0.12870000000000001</v>
      </c>
      <c r="M41" s="120">
        <v>9.8199999999999996E-2</v>
      </c>
      <c r="N41" s="120">
        <v>0.16700000000000001</v>
      </c>
      <c r="O41" s="114">
        <v>21500</v>
      </c>
      <c r="P41" s="120">
        <v>0.18529999999999999</v>
      </c>
      <c r="Q41" s="120">
        <v>0.14560000000000001</v>
      </c>
      <c r="R41" s="121">
        <v>0.23280000000000001</v>
      </c>
      <c r="S41" s="339"/>
      <c r="T41" s="125">
        <v>498</v>
      </c>
      <c r="U41" s="114">
        <v>79900</v>
      </c>
      <c r="V41" s="120">
        <v>0.6794</v>
      </c>
      <c r="W41" s="120">
        <v>0.62690000000000001</v>
      </c>
      <c r="X41" s="120">
        <v>0.72770000000000001</v>
      </c>
      <c r="Y41" s="114">
        <v>12300</v>
      </c>
      <c r="Z41" s="120">
        <v>0.1048</v>
      </c>
      <c r="AA41" s="120">
        <v>7.7299999999999994E-2</v>
      </c>
      <c r="AB41" s="120">
        <v>0.14069999999999999</v>
      </c>
      <c r="AC41" s="114">
        <v>25400</v>
      </c>
      <c r="AD41" s="120">
        <v>0.21579999999999999</v>
      </c>
      <c r="AE41" s="120">
        <v>0.17549999999999999</v>
      </c>
      <c r="AF41" s="121">
        <v>0.26229999999999998</v>
      </c>
      <c r="AG41" s="335"/>
      <c r="AH41" s="125">
        <v>483</v>
      </c>
      <c r="AI41" s="114">
        <v>77100</v>
      </c>
      <c r="AJ41" s="115">
        <v>0.65329999999999999</v>
      </c>
      <c r="AK41" s="115">
        <v>0.59970000000000001</v>
      </c>
      <c r="AL41" s="115">
        <v>0.70320000000000005</v>
      </c>
      <c r="AM41" s="114">
        <v>15200</v>
      </c>
      <c r="AN41" s="115">
        <v>0.12889999999999999</v>
      </c>
      <c r="AO41" s="115">
        <v>9.74E-2</v>
      </c>
      <c r="AP41" s="115">
        <v>0.16869999999999999</v>
      </c>
      <c r="AQ41" s="114">
        <v>25700</v>
      </c>
      <c r="AR41" s="115">
        <v>0.21779999999999999</v>
      </c>
      <c r="AS41" s="115">
        <v>0.17649999999999999</v>
      </c>
      <c r="AT41" s="116">
        <v>0.26569999999999999</v>
      </c>
      <c r="AU41" s="352"/>
      <c r="AV41" s="246">
        <v>-3.27E-2</v>
      </c>
      <c r="AW41" s="206" t="s">
        <v>942</v>
      </c>
      <c r="AX41" s="246">
        <v>2.0000000000000001E-4</v>
      </c>
      <c r="AY41" s="206" t="s">
        <v>942</v>
      </c>
      <c r="AZ41" s="297">
        <v>3.2500000000000001E-2</v>
      </c>
      <c r="BA41" s="206" t="s">
        <v>942</v>
      </c>
      <c r="BC41" s="140">
        <v>-2.6200000000000001E-2</v>
      </c>
      <c r="BD41" s="206" t="s">
        <v>942</v>
      </c>
      <c r="BE41" s="246">
        <v>2.41E-2</v>
      </c>
      <c r="BF41" s="206" t="s">
        <v>942</v>
      </c>
      <c r="BG41" s="297">
        <v>2.0999999999999999E-3</v>
      </c>
      <c r="BH41" s="206" t="s">
        <v>942</v>
      </c>
      <c r="BI41" s="187"/>
    </row>
    <row r="42" spans="1:61" x14ac:dyDescent="0.25">
      <c r="A42" s="39" t="str">
        <f t="shared" si="1"/>
        <v>E07000098</v>
      </c>
      <c r="B42" s="40"/>
      <c r="C42" s="41"/>
      <c r="D42" s="40" t="s">
        <v>176</v>
      </c>
      <c r="E42" s="40" t="s">
        <v>177</v>
      </c>
      <c r="F42" s="117">
        <v>485</v>
      </c>
      <c r="G42" s="114">
        <v>48200</v>
      </c>
      <c r="H42" s="120">
        <v>0.58960000000000001</v>
      </c>
      <c r="I42" s="120">
        <v>0.53190000000000004</v>
      </c>
      <c r="J42" s="120">
        <v>0.64500000000000002</v>
      </c>
      <c r="K42" s="114">
        <v>15300</v>
      </c>
      <c r="L42" s="120">
        <v>0.18720000000000001</v>
      </c>
      <c r="M42" s="120">
        <v>0.1431</v>
      </c>
      <c r="N42" s="120">
        <v>0.24110000000000001</v>
      </c>
      <c r="O42" s="114">
        <v>18200</v>
      </c>
      <c r="P42" s="120">
        <v>0.22320000000000001</v>
      </c>
      <c r="Q42" s="120">
        <v>0.18099999999999999</v>
      </c>
      <c r="R42" s="121">
        <v>0.27189999999999998</v>
      </c>
      <c r="S42" s="339"/>
      <c r="T42" s="125">
        <v>493</v>
      </c>
      <c r="U42" s="114">
        <v>46500</v>
      </c>
      <c r="V42" s="120">
        <v>0.56779999999999997</v>
      </c>
      <c r="W42" s="120">
        <v>0.51060000000000005</v>
      </c>
      <c r="X42" s="120">
        <v>0.62329999999999997</v>
      </c>
      <c r="Y42" s="114">
        <v>11500</v>
      </c>
      <c r="Z42" s="120">
        <v>0.1411</v>
      </c>
      <c r="AA42" s="120">
        <v>0.1069</v>
      </c>
      <c r="AB42" s="120">
        <v>0.18410000000000001</v>
      </c>
      <c r="AC42" s="114">
        <v>23800</v>
      </c>
      <c r="AD42" s="120">
        <v>0.29099999999999998</v>
      </c>
      <c r="AE42" s="120">
        <v>0.24179999999999999</v>
      </c>
      <c r="AF42" s="121">
        <v>0.34570000000000001</v>
      </c>
      <c r="AG42" s="335"/>
      <c r="AH42" s="125">
        <v>510</v>
      </c>
      <c r="AI42" s="114">
        <v>48400</v>
      </c>
      <c r="AJ42" s="115">
        <v>0.58989999999999998</v>
      </c>
      <c r="AK42" s="115">
        <v>0.53249999999999997</v>
      </c>
      <c r="AL42" s="115">
        <v>0.64490000000000003</v>
      </c>
      <c r="AM42" s="114">
        <v>13800</v>
      </c>
      <c r="AN42" s="115">
        <v>0.16769999999999999</v>
      </c>
      <c r="AO42" s="115">
        <v>0.12709999999999999</v>
      </c>
      <c r="AP42" s="115">
        <v>0.218</v>
      </c>
      <c r="AQ42" s="114">
        <v>19900</v>
      </c>
      <c r="AR42" s="115">
        <v>0.2424</v>
      </c>
      <c r="AS42" s="115">
        <v>0.19900000000000001</v>
      </c>
      <c r="AT42" s="116">
        <v>0.2918</v>
      </c>
      <c r="AU42" s="352"/>
      <c r="AV42" s="246">
        <v>2.9999999999999997E-4</v>
      </c>
      <c r="AW42" s="206" t="s">
        <v>942</v>
      </c>
      <c r="AX42" s="246">
        <v>-1.95E-2</v>
      </c>
      <c r="AY42" s="206" t="s">
        <v>942</v>
      </c>
      <c r="AZ42" s="297">
        <v>1.9199999999999998E-2</v>
      </c>
      <c r="BA42" s="206" t="s">
        <v>942</v>
      </c>
      <c r="BC42" s="140">
        <v>2.2100000000000002E-2</v>
      </c>
      <c r="BD42" s="206" t="s">
        <v>942</v>
      </c>
      <c r="BE42" s="246">
        <v>2.6599999999999999E-2</v>
      </c>
      <c r="BF42" s="206" t="s">
        <v>942</v>
      </c>
      <c r="BG42" s="297">
        <v>-4.8599999999999997E-2</v>
      </c>
      <c r="BH42" s="206" t="s">
        <v>942</v>
      </c>
      <c r="BI42" s="187"/>
    </row>
    <row r="43" spans="1:61" x14ac:dyDescent="0.25">
      <c r="A43" s="39" t="str">
        <f t="shared" si="1"/>
        <v>E07000099</v>
      </c>
      <c r="B43" s="40"/>
      <c r="C43" s="41"/>
      <c r="D43" s="40" t="s">
        <v>178</v>
      </c>
      <c r="E43" s="40" t="s">
        <v>179</v>
      </c>
      <c r="F43" s="117">
        <v>496</v>
      </c>
      <c r="G43" s="114">
        <v>69600</v>
      </c>
      <c r="H43" s="120">
        <v>0.65710000000000002</v>
      </c>
      <c r="I43" s="120">
        <v>0.60319999999999996</v>
      </c>
      <c r="J43" s="120">
        <v>0.70720000000000005</v>
      </c>
      <c r="K43" s="114">
        <v>13900</v>
      </c>
      <c r="L43" s="120">
        <v>0.13109999999999999</v>
      </c>
      <c r="M43" s="120">
        <v>9.8599999999999993E-2</v>
      </c>
      <c r="N43" s="120">
        <v>0.17230000000000001</v>
      </c>
      <c r="O43" s="114">
        <v>22400</v>
      </c>
      <c r="P43" s="120">
        <v>0.21179999999999999</v>
      </c>
      <c r="Q43" s="120">
        <v>0.17150000000000001</v>
      </c>
      <c r="R43" s="121">
        <v>0.2586</v>
      </c>
      <c r="S43" s="339"/>
      <c r="T43" s="125">
        <v>519</v>
      </c>
      <c r="U43" s="114">
        <v>69500</v>
      </c>
      <c r="V43" s="120">
        <v>0.65080000000000005</v>
      </c>
      <c r="W43" s="120">
        <v>0.59750000000000003</v>
      </c>
      <c r="X43" s="120">
        <v>0.7006</v>
      </c>
      <c r="Y43" s="114">
        <v>13800</v>
      </c>
      <c r="Z43" s="120">
        <v>0.1293</v>
      </c>
      <c r="AA43" s="120">
        <v>9.69E-2</v>
      </c>
      <c r="AB43" s="120">
        <v>0.17050000000000001</v>
      </c>
      <c r="AC43" s="114">
        <v>23500</v>
      </c>
      <c r="AD43" s="120">
        <v>0.21990000000000001</v>
      </c>
      <c r="AE43" s="120">
        <v>0.1797</v>
      </c>
      <c r="AF43" s="121">
        <v>0.26619999999999999</v>
      </c>
      <c r="AG43" s="335"/>
      <c r="AH43" s="125">
        <v>487</v>
      </c>
      <c r="AI43" s="114">
        <v>65500</v>
      </c>
      <c r="AJ43" s="115">
        <v>0.61180000000000001</v>
      </c>
      <c r="AK43" s="115">
        <v>0.5554</v>
      </c>
      <c r="AL43" s="115">
        <v>0.66539999999999999</v>
      </c>
      <c r="AM43" s="114">
        <v>15800</v>
      </c>
      <c r="AN43" s="115">
        <v>0.14729999999999999</v>
      </c>
      <c r="AO43" s="115">
        <v>0.1147</v>
      </c>
      <c r="AP43" s="115">
        <v>0.18720000000000001</v>
      </c>
      <c r="AQ43" s="114">
        <v>25800</v>
      </c>
      <c r="AR43" s="115">
        <v>0.2409</v>
      </c>
      <c r="AS43" s="115">
        <v>0.19420000000000001</v>
      </c>
      <c r="AT43" s="116">
        <v>0.29480000000000001</v>
      </c>
      <c r="AU43" s="352"/>
      <c r="AV43" s="246">
        <v>-4.53E-2</v>
      </c>
      <c r="AW43" s="206" t="s">
        <v>942</v>
      </c>
      <c r="AX43" s="246">
        <v>1.6199999999999999E-2</v>
      </c>
      <c r="AY43" s="206" t="s">
        <v>942</v>
      </c>
      <c r="AZ43" s="297">
        <v>2.9100000000000001E-2</v>
      </c>
      <c r="BA43" s="206" t="s">
        <v>942</v>
      </c>
      <c r="BC43" s="140">
        <v>-3.9E-2</v>
      </c>
      <c r="BD43" s="206" t="s">
        <v>942</v>
      </c>
      <c r="BE43" s="246">
        <v>1.7999999999999999E-2</v>
      </c>
      <c r="BF43" s="206" t="s">
        <v>942</v>
      </c>
      <c r="BG43" s="297">
        <v>2.1000000000000001E-2</v>
      </c>
      <c r="BH43" s="206" t="s">
        <v>942</v>
      </c>
      <c r="BI43" s="187"/>
    </row>
    <row r="44" spans="1:61" x14ac:dyDescent="0.25">
      <c r="A44" s="39" t="str">
        <f t="shared" si="1"/>
        <v>E07000102</v>
      </c>
      <c r="B44" s="40"/>
      <c r="C44" s="41"/>
      <c r="D44" s="40" t="s">
        <v>180</v>
      </c>
      <c r="E44" s="40" t="s">
        <v>181</v>
      </c>
      <c r="F44" s="117">
        <v>484</v>
      </c>
      <c r="G44" s="114">
        <v>48500</v>
      </c>
      <c r="H44" s="120">
        <v>0.66349999999999998</v>
      </c>
      <c r="I44" s="120">
        <v>0.60260000000000002</v>
      </c>
      <c r="J44" s="120">
        <v>0.71930000000000005</v>
      </c>
      <c r="K44" s="114">
        <v>10300</v>
      </c>
      <c r="L44" s="120">
        <v>0.1411</v>
      </c>
      <c r="M44" s="120">
        <v>0.1011</v>
      </c>
      <c r="N44" s="120">
        <v>0.19339999999999999</v>
      </c>
      <c r="O44" s="114">
        <v>14300</v>
      </c>
      <c r="P44" s="120">
        <v>0.19539999999999999</v>
      </c>
      <c r="Q44" s="120">
        <v>0.15429999999999999</v>
      </c>
      <c r="R44" s="121">
        <v>0.24440000000000001</v>
      </c>
      <c r="S44" s="339"/>
      <c r="T44" s="125">
        <v>537</v>
      </c>
      <c r="U44" s="114">
        <v>48800</v>
      </c>
      <c r="V44" s="120">
        <v>0.66139999999999999</v>
      </c>
      <c r="W44" s="120">
        <v>0.61040000000000005</v>
      </c>
      <c r="X44" s="120">
        <v>0.70889999999999997</v>
      </c>
      <c r="Y44" s="114">
        <v>9800</v>
      </c>
      <c r="Z44" s="120">
        <v>0.1336</v>
      </c>
      <c r="AA44" s="120">
        <v>0.1024</v>
      </c>
      <c r="AB44" s="120">
        <v>0.1724</v>
      </c>
      <c r="AC44" s="114">
        <v>15100</v>
      </c>
      <c r="AD44" s="120">
        <v>0.20499999999999999</v>
      </c>
      <c r="AE44" s="120">
        <v>0.16819999999999999</v>
      </c>
      <c r="AF44" s="121">
        <v>0.24759999999999999</v>
      </c>
      <c r="AG44" s="335"/>
      <c r="AH44" s="125">
        <v>481</v>
      </c>
      <c r="AI44" s="114">
        <v>46700</v>
      </c>
      <c r="AJ44" s="115">
        <v>0.63249999999999995</v>
      </c>
      <c r="AK44" s="115">
        <v>0.57689999999999997</v>
      </c>
      <c r="AL44" s="115">
        <v>0.68479999999999996</v>
      </c>
      <c r="AM44" s="114">
        <v>11800</v>
      </c>
      <c r="AN44" s="115">
        <v>0.1603</v>
      </c>
      <c r="AO44" s="115">
        <v>0.1216</v>
      </c>
      <c r="AP44" s="115">
        <v>0.2084</v>
      </c>
      <c r="AQ44" s="114">
        <v>15300</v>
      </c>
      <c r="AR44" s="115">
        <v>0.2072</v>
      </c>
      <c r="AS44" s="115">
        <v>0.16719999999999999</v>
      </c>
      <c r="AT44" s="116">
        <v>0.25380000000000003</v>
      </c>
      <c r="AU44" s="352"/>
      <c r="AV44" s="246">
        <v>-3.1E-2</v>
      </c>
      <c r="AW44" s="206" t="s">
        <v>942</v>
      </c>
      <c r="AX44" s="246">
        <v>1.9199999999999998E-2</v>
      </c>
      <c r="AY44" s="206" t="s">
        <v>942</v>
      </c>
      <c r="AZ44" s="297">
        <v>1.17E-2</v>
      </c>
      <c r="BA44" s="206" t="s">
        <v>942</v>
      </c>
      <c r="BC44" s="140">
        <v>-2.8899999999999999E-2</v>
      </c>
      <c r="BD44" s="206" t="s">
        <v>942</v>
      </c>
      <c r="BE44" s="246">
        <v>2.6800000000000001E-2</v>
      </c>
      <c r="BF44" s="206" t="s">
        <v>942</v>
      </c>
      <c r="BG44" s="297">
        <v>2.0999999999999999E-3</v>
      </c>
      <c r="BH44" s="206" t="s">
        <v>942</v>
      </c>
      <c r="BI44" s="187"/>
    </row>
    <row r="45" spans="1:61" x14ac:dyDescent="0.25">
      <c r="A45" s="39" t="str">
        <f t="shared" si="1"/>
        <v>E07000240</v>
      </c>
      <c r="B45" s="40"/>
      <c r="C45" s="41"/>
      <c r="D45" s="40" t="s">
        <v>182</v>
      </c>
      <c r="E45" s="40" t="s">
        <v>183</v>
      </c>
      <c r="F45" s="117">
        <v>495</v>
      </c>
      <c r="G45" s="114">
        <v>79800</v>
      </c>
      <c r="H45" s="120">
        <v>0.70179999999999998</v>
      </c>
      <c r="I45" s="120">
        <v>0.64570000000000005</v>
      </c>
      <c r="J45" s="120">
        <v>0.75239999999999996</v>
      </c>
      <c r="K45" s="114">
        <v>13400</v>
      </c>
      <c r="L45" s="120">
        <v>0.11749999999999999</v>
      </c>
      <c r="M45" s="120">
        <v>8.7900000000000006E-2</v>
      </c>
      <c r="N45" s="120">
        <v>0.15540000000000001</v>
      </c>
      <c r="O45" s="114">
        <v>20500</v>
      </c>
      <c r="P45" s="120">
        <v>0.1807</v>
      </c>
      <c r="Q45" s="120">
        <v>0.1394</v>
      </c>
      <c r="R45" s="121">
        <v>0.23089999999999999</v>
      </c>
      <c r="S45" s="339"/>
      <c r="T45" s="125">
        <v>497</v>
      </c>
      <c r="U45" s="114">
        <v>79500</v>
      </c>
      <c r="V45" s="120">
        <v>0.69899999999999995</v>
      </c>
      <c r="W45" s="120">
        <v>0.64290000000000003</v>
      </c>
      <c r="X45" s="120">
        <v>0.74960000000000004</v>
      </c>
      <c r="Y45" s="114">
        <v>13400</v>
      </c>
      <c r="Z45" s="120">
        <v>0.1179</v>
      </c>
      <c r="AA45" s="120">
        <v>9.01E-2</v>
      </c>
      <c r="AB45" s="120">
        <v>0.15290000000000001</v>
      </c>
      <c r="AC45" s="114">
        <v>20800</v>
      </c>
      <c r="AD45" s="120">
        <v>0.1832</v>
      </c>
      <c r="AE45" s="120">
        <v>0.13830000000000001</v>
      </c>
      <c r="AF45" s="121">
        <v>0.23860000000000001</v>
      </c>
      <c r="AG45" s="335"/>
      <c r="AH45" s="125">
        <v>502</v>
      </c>
      <c r="AI45" s="114">
        <v>80600</v>
      </c>
      <c r="AJ45" s="115">
        <v>0.70509999999999995</v>
      </c>
      <c r="AK45" s="115">
        <v>0.65080000000000005</v>
      </c>
      <c r="AL45" s="115">
        <v>0.75419999999999998</v>
      </c>
      <c r="AM45" s="114">
        <v>14700</v>
      </c>
      <c r="AN45" s="115">
        <v>0.12820000000000001</v>
      </c>
      <c r="AO45" s="115">
        <v>9.8699999999999996E-2</v>
      </c>
      <c r="AP45" s="115">
        <v>0.16489999999999999</v>
      </c>
      <c r="AQ45" s="114">
        <v>19000</v>
      </c>
      <c r="AR45" s="115">
        <v>0.16669999999999999</v>
      </c>
      <c r="AS45" s="115">
        <v>0.125</v>
      </c>
      <c r="AT45" s="116">
        <v>0.21879999999999999</v>
      </c>
      <c r="AU45" s="352"/>
      <c r="AV45" s="246">
        <v>3.3999999999999998E-3</v>
      </c>
      <c r="AW45" s="206" t="s">
        <v>942</v>
      </c>
      <c r="AX45" s="246">
        <v>1.0699999999999999E-2</v>
      </c>
      <c r="AY45" s="206" t="s">
        <v>942</v>
      </c>
      <c r="AZ45" s="297">
        <v>-1.41E-2</v>
      </c>
      <c r="BA45" s="206" t="s">
        <v>942</v>
      </c>
      <c r="BC45" s="140">
        <v>6.1999999999999998E-3</v>
      </c>
      <c r="BD45" s="206" t="s">
        <v>942</v>
      </c>
      <c r="BE45" s="246">
        <v>1.03E-2</v>
      </c>
      <c r="BF45" s="206" t="s">
        <v>942</v>
      </c>
      <c r="BG45" s="297">
        <v>-1.6500000000000001E-2</v>
      </c>
      <c r="BH45" s="206" t="s">
        <v>942</v>
      </c>
      <c r="BI45" s="187"/>
    </row>
    <row r="46" spans="1:61" x14ac:dyDescent="0.25">
      <c r="A46" s="39" t="str">
        <f t="shared" si="1"/>
        <v>E07000243</v>
      </c>
      <c r="B46" s="40"/>
      <c r="C46" s="41"/>
      <c r="D46" s="40" t="s">
        <v>184</v>
      </c>
      <c r="E46" s="40" t="s">
        <v>185</v>
      </c>
      <c r="F46" s="117">
        <v>523</v>
      </c>
      <c r="G46" s="114">
        <v>45000</v>
      </c>
      <c r="H46" s="120">
        <v>0.65410000000000001</v>
      </c>
      <c r="I46" s="120">
        <v>0.59830000000000005</v>
      </c>
      <c r="J46" s="120">
        <v>0.70589999999999997</v>
      </c>
      <c r="K46" s="114">
        <v>10000</v>
      </c>
      <c r="L46" s="120">
        <v>0.14549999999999999</v>
      </c>
      <c r="M46" s="120">
        <v>0.11</v>
      </c>
      <c r="N46" s="120">
        <v>0.19009999999999999</v>
      </c>
      <c r="O46" s="114">
        <v>13800</v>
      </c>
      <c r="P46" s="120">
        <v>0.20039999999999999</v>
      </c>
      <c r="Q46" s="120">
        <v>0.15939999999999999</v>
      </c>
      <c r="R46" s="121">
        <v>0.24879999999999999</v>
      </c>
      <c r="S46" s="339"/>
      <c r="T46" s="125">
        <v>498</v>
      </c>
      <c r="U46" s="114">
        <v>41900</v>
      </c>
      <c r="V46" s="120">
        <v>0.60509999999999997</v>
      </c>
      <c r="W46" s="120">
        <v>0.54339999999999999</v>
      </c>
      <c r="X46" s="120">
        <v>0.66359999999999997</v>
      </c>
      <c r="Y46" s="114">
        <v>8000</v>
      </c>
      <c r="Z46" s="120">
        <v>0.1159</v>
      </c>
      <c r="AA46" s="120">
        <v>8.5199999999999998E-2</v>
      </c>
      <c r="AB46" s="120">
        <v>0.156</v>
      </c>
      <c r="AC46" s="114">
        <v>19300</v>
      </c>
      <c r="AD46" s="120">
        <v>0.27889999999999998</v>
      </c>
      <c r="AE46" s="120">
        <v>0.22450000000000001</v>
      </c>
      <c r="AF46" s="121">
        <v>0.34079999999999999</v>
      </c>
      <c r="AG46" s="335"/>
      <c r="AH46" s="125">
        <v>487</v>
      </c>
      <c r="AI46" s="114">
        <v>40500</v>
      </c>
      <c r="AJ46" s="115">
        <v>0.58099999999999996</v>
      </c>
      <c r="AK46" s="115">
        <v>0.52200000000000002</v>
      </c>
      <c r="AL46" s="115">
        <v>0.63770000000000004</v>
      </c>
      <c r="AM46" s="114">
        <v>9600</v>
      </c>
      <c r="AN46" s="115">
        <v>0.1384</v>
      </c>
      <c r="AO46" s="115">
        <v>0.10589999999999999</v>
      </c>
      <c r="AP46" s="115">
        <v>0.1787</v>
      </c>
      <c r="AQ46" s="114">
        <v>19600</v>
      </c>
      <c r="AR46" s="115">
        <v>0.28070000000000001</v>
      </c>
      <c r="AS46" s="115">
        <v>0.22839999999999999</v>
      </c>
      <c r="AT46" s="116">
        <v>0.33960000000000001</v>
      </c>
      <c r="AU46" s="352"/>
      <c r="AV46" s="246">
        <v>-7.3099999999999998E-2</v>
      </c>
      <c r="AW46" s="206" t="s">
        <v>942</v>
      </c>
      <c r="AX46" s="246">
        <v>-7.1999999999999998E-3</v>
      </c>
      <c r="AY46" s="206" t="s">
        <v>942</v>
      </c>
      <c r="AZ46" s="297">
        <v>8.0299999999999996E-2</v>
      </c>
      <c r="BA46" s="206" t="s">
        <v>938</v>
      </c>
      <c r="BC46" s="140">
        <v>-2.4199999999999999E-2</v>
      </c>
      <c r="BD46" s="206" t="s">
        <v>942</v>
      </c>
      <c r="BE46" s="246">
        <v>2.24E-2</v>
      </c>
      <c r="BF46" s="206" t="s">
        <v>942</v>
      </c>
      <c r="BG46" s="297">
        <v>1.8E-3</v>
      </c>
      <c r="BH46" s="206" t="s">
        <v>942</v>
      </c>
      <c r="BI46" s="187"/>
    </row>
    <row r="47" spans="1:61" x14ac:dyDescent="0.25">
      <c r="A47" s="39" t="str">
        <f t="shared" si="1"/>
        <v>E07000103</v>
      </c>
      <c r="B47" s="40"/>
      <c r="C47" s="41"/>
      <c r="D47" s="40" t="s">
        <v>186</v>
      </c>
      <c r="E47" s="40" t="s">
        <v>187</v>
      </c>
      <c r="F47" s="117">
        <v>495</v>
      </c>
      <c r="G47" s="114">
        <v>49300</v>
      </c>
      <c r="H47" s="120">
        <v>0.65369999999999995</v>
      </c>
      <c r="I47" s="120">
        <v>0.5948</v>
      </c>
      <c r="J47" s="120">
        <v>0.70820000000000005</v>
      </c>
      <c r="K47" s="114">
        <v>9900</v>
      </c>
      <c r="L47" s="120">
        <v>0.13159999999999999</v>
      </c>
      <c r="M47" s="120">
        <v>9.8699999999999996E-2</v>
      </c>
      <c r="N47" s="120">
        <v>0.1734</v>
      </c>
      <c r="O47" s="114">
        <v>16200</v>
      </c>
      <c r="P47" s="120">
        <v>0.2147</v>
      </c>
      <c r="Q47" s="120">
        <v>0.16919999999999999</v>
      </c>
      <c r="R47" s="121">
        <v>0.26850000000000002</v>
      </c>
      <c r="S47" s="339"/>
      <c r="T47" s="125">
        <v>477</v>
      </c>
      <c r="U47" s="114">
        <v>49200</v>
      </c>
      <c r="V47" s="120">
        <v>0.65039999999999998</v>
      </c>
      <c r="W47" s="120">
        <v>0.59250000000000003</v>
      </c>
      <c r="X47" s="120">
        <v>0.70420000000000005</v>
      </c>
      <c r="Y47" s="114">
        <v>8800</v>
      </c>
      <c r="Z47" s="120">
        <v>0.11600000000000001</v>
      </c>
      <c r="AA47" s="120">
        <v>8.5099999999999995E-2</v>
      </c>
      <c r="AB47" s="120">
        <v>0.15620000000000001</v>
      </c>
      <c r="AC47" s="114">
        <v>17700</v>
      </c>
      <c r="AD47" s="120">
        <v>0.2336</v>
      </c>
      <c r="AE47" s="120">
        <v>0.18640000000000001</v>
      </c>
      <c r="AF47" s="121">
        <v>0.28860000000000002</v>
      </c>
      <c r="AG47" s="335"/>
      <c r="AH47" s="125">
        <v>491</v>
      </c>
      <c r="AI47" s="114">
        <v>42800</v>
      </c>
      <c r="AJ47" s="115">
        <v>0.5696</v>
      </c>
      <c r="AK47" s="115">
        <v>0.50680000000000003</v>
      </c>
      <c r="AL47" s="115">
        <v>0.63019999999999998</v>
      </c>
      <c r="AM47" s="114">
        <v>11200</v>
      </c>
      <c r="AN47" s="115">
        <v>0.14879999999999999</v>
      </c>
      <c r="AO47" s="115">
        <v>0.11</v>
      </c>
      <c r="AP47" s="115">
        <v>0.1983</v>
      </c>
      <c r="AQ47" s="114">
        <v>21200</v>
      </c>
      <c r="AR47" s="115">
        <v>0.28160000000000002</v>
      </c>
      <c r="AS47" s="115">
        <v>0.2253</v>
      </c>
      <c r="AT47" s="116">
        <v>0.34570000000000001</v>
      </c>
      <c r="AU47" s="352"/>
      <c r="AV47" s="246">
        <v>-8.4099999999999994E-2</v>
      </c>
      <c r="AW47" s="206" t="s">
        <v>942</v>
      </c>
      <c r="AX47" s="246">
        <v>1.72E-2</v>
      </c>
      <c r="AY47" s="206" t="s">
        <v>942</v>
      </c>
      <c r="AZ47" s="297">
        <v>6.6900000000000001E-2</v>
      </c>
      <c r="BA47" s="206" t="s">
        <v>942</v>
      </c>
      <c r="BC47" s="140">
        <v>-8.0799999999999997E-2</v>
      </c>
      <c r="BD47" s="206" t="s">
        <v>942</v>
      </c>
      <c r="BE47" s="246">
        <v>3.2800000000000003E-2</v>
      </c>
      <c r="BF47" s="206" t="s">
        <v>942</v>
      </c>
      <c r="BG47" s="297">
        <v>4.8000000000000001E-2</v>
      </c>
      <c r="BH47" s="206" t="s">
        <v>942</v>
      </c>
      <c r="BI47" s="187"/>
    </row>
    <row r="48" spans="1:61" x14ac:dyDescent="0.25">
      <c r="A48" s="39" t="str">
        <f t="shared" si="1"/>
        <v>E07000241</v>
      </c>
      <c r="B48" s="40"/>
      <c r="C48" s="41"/>
      <c r="D48" s="40" t="s">
        <v>188</v>
      </c>
      <c r="E48" s="40" t="s">
        <v>189</v>
      </c>
      <c r="F48" s="117">
        <v>501</v>
      </c>
      <c r="G48" s="114">
        <v>64700</v>
      </c>
      <c r="H48" s="120">
        <v>0.66679999999999995</v>
      </c>
      <c r="I48" s="120">
        <v>0.59950000000000003</v>
      </c>
      <c r="J48" s="120">
        <v>0.7278</v>
      </c>
      <c r="K48" s="114">
        <v>12100</v>
      </c>
      <c r="L48" s="120">
        <v>0.1246</v>
      </c>
      <c r="M48" s="120">
        <v>7.5899999999999995E-2</v>
      </c>
      <c r="N48" s="120">
        <v>0.19789999999999999</v>
      </c>
      <c r="O48" s="114">
        <v>20200</v>
      </c>
      <c r="P48" s="120">
        <v>0.20860000000000001</v>
      </c>
      <c r="Q48" s="120">
        <v>0.1666</v>
      </c>
      <c r="R48" s="121">
        <v>0.25800000000000001</v>
      </c>
      <c r="S48" s="339"/>
      <c r="T48" s="125">
        <v>494</v>
      </c>
      <c r="U48" s="114">
        <v>60600</v>
      </c>
      <c r="V48" s="120">
        <v>0.60819999999999996</v>
      </c>
      <c r="W48" s="120">
        <v>0.55210000000000004</v>
      </c>
      <c r="X48" s="120">
        <v>0.66169999999999995</v>
      </c>
      <c r="Y48" s="114">
        <v>15100</v>
      </c>
      <c r="Z48" s="120">
        <v>0.1517</v>
      </c>
      <c r="AA48" s="120">
        <v>0.1167</v>
      </c>
      <c r="AB48" s="120">
        <v>0.1948</v>
      </c>
      <c r="AC48" s="114">
        <v>23900</v>
      </c>
      <c r="AD48" s="120">
        <v>0.24010000000000001</v>
      </c>
      <c r="AE48" s="120">
        <v>0.1973</v>
      </c>
      <c r="AF48" s="121">
        <v>0.28889999999999999</v>
      </c>
      <c r="AG48" s="335"/>
      <c r="AH48" s="125">
        <v>492</v>
      </c>
      <c r="AI48" s="114">
        <v>66800</v>
      </c>
      <c r="AJ48" s="115">
        <v>0.67069999999999996</v>
      </c>
      <c r="AK48" s="115">
        <v>0.61080000000000001</v>
      </c>
      <c r="AL48" s="115">
        <v>0.72550000000000003</v>
      </c>
      <c r="AM48" s="114">
        <v>10400</v>
      </c>
      <c r="AN48" s="115">
        <v>0.1042</v>
      </c>
      <c r="AO48" s="115">
        <v>7.5899999999999995E-2</v>
      </c>
      <c r="AP48" s="115">
        <v>0.1414</v>
      </c>
      <c r="AQ48" s="114">
        <v>22400</v>
      </c>
      <c r="AR48" s="115">
        <v>0.22520000000000001</v>
      </c>
      <c r="AS48" s="115">
        <v>0.1769</v>
      </c>
      <c r="AT48" s="116">
        <v>0.28199999999999997</v>
      </c>
      <c r="AU48" s="352"/>
      <c r="AV48" s="246">
        <v>3.8999999999999998E-3</v>
      </c>
      <c r="AW48" s="206" t="s">
        <v>942</v>
      </c>
      <c r="AX48" s="246">
        <v>-2.0400000000000001E-2</v>
      </c>
      <c r="AY48" s="206" t="s">
        <v>942</v>
      </c>
      <c r="AZ48" s="297">
        <v>1.6500000000000001E-2</v>
      </c>
      <c r="BA48" s="206" t="s">
        <v>942</v>
      </c>
      <c r="BC48" s="140">
        <v>6.2399999999999997E-2</v>
      </c>
      <c r="BD48" s="206" t="s">
        <v>942</v>
      </c>
      <c r="BE48" s="246">
        <v>-4.7500000000000001E-2</v>
      </c>
      <c r="BF48" s="206" t="s">
        <v>942</v>
      </c>
      <c r="BG48" s="297">
        <v>-1.49E-2</v>
      </c>
      <c r="BH48" s="206" t="s">
        <v>942</v>
      </c>
      <c r="BI48" s="187"/>
    </row>
    <row r="49" spans="1:61" x14ac:dyDescent="0.25">
      <c r="A49" s="39" t="str">
        <f t="shared" si="1"/>
        <v>E07000143</v>
      </c>
      <c r="B49" s="40"/>
      <c r="C49" s="41"/>
      <c r="D49" s="40" t="s">
        <v>190</v>
      </c>
      <c r="E49" s="40" t="s">
        <v>191</v>
      </c>
      <c r="F49" s="117">
        <v>495</v>
      </c>
      <c r="G49" s="114">
        <v>58600</v>
      </c>
      <c r="H49" s="120">
        <v>0.52259999999999995</v>
      </c>
      <c r="I49" s="120">
        <v>0.4592</v>
      </c>
      <c r="J49" s="120">
        <v>0.58530000000000004</v>
      </c>
      <c r="K49" s="114">
        <v>12800</v>
      </c>
      <c r="L49" s="120">
        <v>0.114</v>
      </c>
      <c r="M49" s="120">
        <v>8.6499999999999994E-2</v>
      </c>
      <c r="N49" s="120">
        <v>0.14879999999999999</v>
      </c>
      <c r="O49" s="114">
        <v>40700</v>
      </c>
      <c r="P49" s="120">
        <v>0.3634</v>
      </c>
      <c r="Q49" s="120">
        <v>0.3029</v>
      </c>
      <c r="R49" s="121">
        <v>0.42859999999999998</v>
      </c>
      <c r="S49" s="339"/>
      <c r="T49" s="125">
        <v>501</v>
      </c>
      <c r="U49" s="114">
        <v>68500</v>
      </c>
      <c r="V49" s="120">
        <v>0.60440000000000005</v>
      </c>
      <c r="W49" s="120">
        <v>0.54959999999999998</v>
      </c>
      <c r="X49" s="120">
        <v>0.65669999999999995</v>
      </c>
      <c r="Y49" s="114">
        <v>13400</v>
      </c>
      <c r="Z49" s="120">
        <v>0.1187</v>
      </c>
      <c r="AA49" s="120">
        <v>8.6499999999999994E-2</v>
      </c>
      <c r="AB49" s="120">
        <v>0.1608</v>
      </c>
      <c r="AC49" s="114">
        <v>31400</v>
      </c>
      <c r="AD49" s="120">
        <v>0.27689999999999998</v>
      </c>
      <c r="AE49" s="120">
        <v>0.23180000000000001</v>
      </c>
      <c r="AF49" s="121">
        <v>0.32700000000000001</v>
      </c>
      <c r="AG49" s="335"/>
      <c r="AH49" s="125">
        <v>503</v>
      </c>
      <c r="AI49" s="114">
        <v>65100</v>
      </c>
      <c r="AJ49" s="115">
        <v>0.56840000000000002</v>
      </c>
      <c r="AK49" s="115">
        <v>0.51439999999999997</v>
      </c>
      <c r="AL49" s="115">
        <v>0.62090000000000001</v>
      </c>
      <c r="AM49" s="114">
        <v>18000</v>
      </c>
      <c r="AN49" s="115">
        <v>0.15709999999999999</v>
      </c>
      <c r="AO49" s="115">
        <v>0.12089999999999999</v>
      </c>
      <c r="AP49" s="115">
        <v>0.20169999999999999</v>
      </c>
      <c r="AQ49" s="114">
        <v>31500</v>
      </c>
      <c r="AR49" s="115">
        <v>0.27450000000000002</v>
      </c>
      <c r="AS49" s="115">
        <v>0.2296</v>
      </c>
      <c r="AT49" s="116">
        <v>0.32440000000000002</v>
      </c>
      <c r="AU49" s="352"/>
      <c r="AV49" s="246">
        <v>4.5900000000000003E-2</v>
      </c>
      <c r="AW49" s="206" t="s">
        <v>942</v>
      </c>
      <c r="AX49" s="246">
        <v>4.3099999999999999E-2</v>
      </c>
      <c r="AY49" s="206" t="s">
        <v>942</v>
      </c>
      <c r="AZ49" s="297">
        <v>-8.8999999999999996E-2</v>
      </c>
      <c r="BA49" s="206" t="s">
        <v>936</v>
      </c>
      <c r="BC49" s="140">
        <v>-3.5900000000000001E-2</v>
      </c>
      <c r="BD49" s="206" t="s">
        <v>942</v>
      </c>
      <c r="BE49" s="246">
        <v>3.8300000000000001E-2</v>
      </c>
      <c r="BF49" s="206" t="s">
        <v>942</v>
      </c>
      <c r="BG49" s="297">
        <v>-2.3999999999999998E-3</v>
      </c>
      <c r="BH49" s="206" t="s">
        <v>942</v>
      </c>
      <c r="BI49" s="187"/>
    </row>
    <row r="50" spans="1:61" x14ac:dyDescent="0.25">
      <c r="A50" s="39" t="str">
        <f t="shared" si="1"/>
        <v>E07000144</v>
      </c>
      <c r="B50" s="40"/>
      <c r="C50" s="41"/>
      <c r="D50" s="40" t="s">
        <v>192</v>
      </c>
      <c r="E50" s="40" t="s">
        <v>193</v>
      </c>
      <c r="F50" s="117">
        <v>498</v>
      </c>
      <c r="G50" s="114">
        <v>67800</v>
      </c>
      <c r="H50" s="120">
        <v>0.63959999999999995</v>
      </c>
      <c r="I50" s="120">
        <v>0.58260000000000001</v>
      </c>
      <c r="J50" s="120">
        <v>0.69299999999999995</v>
      </c>
      <c r="K50" s="114">
        <v>11000</v>
      </c>
      <c r="L50" s="120">
        <v>0.10390000000000001</v>
      </c>
      <c r="M50" s="120">
        <v>7.51E-2</v>
      </c>
      <c r="N50" s="120">
        <v>0.1421</v>
      </c>
      <c r="O50" s="114">
        <v>27200</v>
      </c>
      <c r="P50" s="120">
        <v>0.25640000000000002</v>
      </c>
      <c r="Q50" s="120">
        <v>0.20949999999999999</v>
      </c>
      <c r="R50" s="121">
        <v>0.30980000000000002</v>
      </c>
      <c r="S50" s="339"/>
      <c r="T50" s="125">
        <v>503</v>
      </c>
      <c r="U50" s="114">
        <v>69700</v>
      </c>
      <c r="V50" s="120">
        <v>0.65369999999999995</v>
      </c>
      <c r="W50" s="120">
        <v>0.59970000000000001</v>
      </c>
      <c r="X50" s="120">
        <v>0.70399999999999996</v>
      </c>
      <c r="Y50" s="114">
        <v>13500</v>
      </c>
      <c r="Z50" s="120">
        <v>0.12620000000000001</v>
      </c>
      <c r="AA50" s="120">
        <v>9.5500000000000002E-2</v>
      </c>
      <c r="AB50" s="120">
        <v>0.16489999999999999</v>
      </c>
      <c r="AC50" s="114">
        <v>23500</v>
      </c>
      <c r="AD50" s="120">
        <v>0.22020000000000001</v>
      </c>
      <c r="AE50" s="120">
        <v>0.1779</v>
      </c>
      <c r="AF50" s="121">
        <v>0.26919999999999999</v>
      </c>
      <c r="AG50" s="335"/>
      <c r="AH50" s="125">
        <v>487</v>
      </c>
      <c r="AI50" s="114">
        <v>63200</v>
      </c>
      <c r="AJ50" s="115">
        <v>0.58799999999999997</v>
      </c>
      <c r="AK50" s="115">
        <v>0.53039999999999998</v>
      </c>
      <c r="AL50" s="115">
        <v>0.64319999999999999</v>
      </c>
      <c r="AM50" s="114">
        <v>13600</v>
      </c>
      <c r="AN50" s="115">
        <v>0.12609999999999999</v>
      </c>
      <c r="AO50" s="115">
        <v>9.6199999999999994E-2</v>
      </c>
      <c r="AP50" s="115">
        <v>0.1636</v>
      </c>
      <c r="AQ50" s="114">
        <v>30700</v>
      </c>
      <c r="AR50" s="115">
        <v>0.28589999999999999</v>
      </c>
      <c r="AS50" s="115">
        <v>0.2349</v>
      </c>
      <c r="AT50" s="116">
        <v>0.34310000000000002</v>
      </c>
      <c r="AU50" s="352"/>
      <c r="AV50" s="246">
        <v>-5.1700000000000003E-2</v>
      </c>
      <c r="AW50" s="206" t="s">
        <v>942</v>
      </c>
      <c r="AX50" s="246">
        <v>2.2200000000000001E-2</v>
      </c>
      <c r="AY50" s="206" t="s">
        <v>942</v>
      </c>
      <c r="AZ50" s="297">
        <v>2.9499999999999998E-2</v>
      </c>
      <c r="BA50" s="206" t="s">
        <v>942</v>
      </c>
      <c r="BC50" s="140">
        <v>-6.5699999999999995E-2</v>
      </c>
      <c r="BD50" s="206" t="s">
        <v>942</v>
      </c>
      <c r="BE50" s="246">
        <v>0</v>
      </c>
      <c r="BF50" s="206" t="s">
        <v>942</v>
      </c>
      <c r="BG50" s="297">
        <v>6.5699999999999995E-2</v>
      </c>
      <c r="BH50" s="206" t="s">
        <v>942</v>
      </c>
      <c r="BI50" s="187"/>
    </row>
    <row r="51" spans="1:61" x14ac:dyDescent="0.25">
      <c r="A51" s="39" t="str">
        <f t="shared" si="1"/>
        <v>E07000145</v>
      </c>
      <c r="B51" s="40"/>
      <c r="C51" s="41"/>
      <c r="D51" s="40" t="s">
        <v>194</v>
      </c>
      <c r="E51" s="40" t="s">
        <v>195</v>
      </c>
      <c r="F51" s="117">
        <v>486</v>
      </c>
      <c r="G51" s="114">
        <v>44600</v>
      </c>
      <c r="H51" s="120">
        <v>0.54849999999999999</v>
      </c>
      <c r="I51" s="120">
        <v>0.49049999999999999</v>
      </c>
      <c r="J51" s="120">
        <v>0.60529999999999995</v>
      </c>
      <c r="K51" s="114">
        <v>11100</v>
      </c>
      <c r="L51" s="120">
        <v>0.1368</v>
      </c>
      <c r="M51" s="120">
        <v>9.9500000000000005E-2</v>
      </c>
      <c r="N51" s="120">
        <v>0.1852</v>
      </c>
      <c r="O51" s="114">
        <v>25600</v>
      </c>
      <c r="P51" s="120">
        <v>0.31469999999999998</v>
      </c>
      <c r="Q51" s="120">
        <v>0.26629999999999998</v>
      </c>
      <c r="R51" s="121">
        <v>0.36749999999999999</v>
      </c>
      <c r="S51" s="339"/>
      <c r="T51" s="125">
        <v>502</v>
      </c>
      <c r="U51" s="114">
        <v>39800</v>
      </c>
      <c r="V51" s="120">
        <v>0.48780000000000001</v>
      </c>
      <c r="W51" s="120">
        <v>0.43020000000000003</v>
      </c>
      <c r="X51" s="120">
        <v>0.54579999999999995</v>
      </c>
      <c r="Y51" s="114">
        <v>12300</v>
      </c>
      <c r="Z51" s="120">
        <v>0.15079999999999999</v>
      </c>
      <c r="AA51" s="120">
        <v>0.1115</v>
      </c>
      <c r="AB51" s="120">
        <v>0.20080000000000001</v>
      </c>
      <c r="AC51" s="114">
        <v>29500</v>
      </c>
      <c r="AD51" s="120">
        <v>0.3614</v>
      </c>
      <c r="AE51" s="120">
        <v>0.30890000000000001</v>
      </c>
      <c r="AF51" s="121">
        <v>0.41739999999999999</v>
      </c>
      <c r="AG51" s="335"/>
      <c r="AH51" s="125">
        <v>507</v>
      </c>
      <c r="AI51" s="114">
        <v>48800</v>
      </c>
      <c r="AJ51" s="115">
        <v>0.59650000000000003</v>
      </c>
      <c r="AK51" s="115">
        <v>0.54349999999999998</v>
      </c>
      <c r="AL51" s="115">
        <v>0.64739999999999998</v>
      </c>
      <c r="AM51" s="114">
        <v>11000</v>
      </c>
      <c r="AN51" s="115">
        <v>0.1343</v>
      </c>
      <c r="AO51" s="115">
        <v>0.1038</v>
      </c>
      <c r="AP51" s="115">
        <v>0.17199999999999999</v>
      </c>
      <c r="AQ51" s="114">
        <v>22000</v>
      </c>
      <c r="AR51" s="115">
        <v>0.26919999999999999</v>
      </c>
      <c r="AS51" s="115">
        <v>0.22570000000000001</v>
      </c>
      <c r="AT51" s="116">
        <v>0.31759999999999999</v>
      </c>
      <c r="AU51" s="352"/>
      <c r="AV51" s="246">
        <v>4.8000000000000001E-2</v>
      </c>
      <c r="AW51" s="206" t="s">
        <v>942</v>
      </c>
      <c r="AX51" s="246">
        <v>-2.5000000000000001E-3</v>
      </c>
      <c r="AY51" s="206" t="s">
        <v>942</v>
      </c>
      <c r="AZ51" s="297">
        <v>-4.5499999999999999E-2</v>
      </c>
      <c r="BA51" s="206" t="s">
        <v>942</v>
      </c>
      <c r="BC51" s="140">
        <v>0.1087</v>
      </c>
      <c r="BD51" s="206" t="s">
        <v>938</v>
      </c>
      <c r="BE51" s="246">
        <v>-1.6500000000000001E-2</v>
      </c>
      <c r="BF51" s="206" t="s">
        <v>942</v>
      </c>
      <c r="BG51" s="297">
        <v>-9.2200000000000004E-2</v>
      </c>
      <c r="BH51" s="206" t="s">
        <v>936</v>
      </c>
      <c r="BI51" s="187"/>
    </row>
    <row r="52" spans="1:61" ht="24" x14ac:dyDescent="0.25">
      <c r="A52" s="39" t="str">
        <f t="shared" si="1"/>
        <v>E07000146</v>
      </c>
      <c r="B52" s="40"/>
      <c r="C52" s="41"/>
      <c r="D52" s="40" t="s">
        <v>196</v>
      </c>
      <c r="E52" s="40" t="s">
        <v>197</v>
      </c>
      <c r="F52" s="117">
        <v>507</v>
      </c>
      <c r="G52" s="114">
        <v>72900</v>
      </c>
      <c r="H52" s="120">
        <v>0.58240000000000003</v>
      </c>
      <c r="I52" s="120">
        <v>0.52470000000000006</v>
      </c>
      <c r="J52" s="120">
        <v>0.63790000000000002</v>
      </c>
      <c r="K52" s="114">
        <v>20400</v>
      </c>
      <c r="L52" s="120">
        <v>0.16270000000000001</v>
      </c>
      <c r="M52" s="120">
        <v>0.1191</v>
      </c>
      <c r="N52" s="120">
        <v>0.21829999999999999</v>
      </c>
      <c r="O52" s="114">
        <v>31900</v>
      </c>
      <c r="P52" s="120">
        <v>0.25490000000000002</v>
      </c>
      <c r="Q52" s="120">
        <v>0.21149999999999999</v>
      </c>
      <c r="R52" s="121">
        <v>0.30380000000000001</v>
      </c>
      <c r="S52" s="339"/>
      <c r="T52" s="125">
        <v>486</v>
      </c>
      <c r="U52" s="114">
        <v>69100</v>
      </c>
      <c r="V52" s="120">
        <v>0.55149999999999999</v>
      </c>
      <c r="W52" s="120">
        <v>0.49399999999999999</v>
      </c>
      <c r="X52" s="120">
        <v>0.60760000000000003</v>
      </c>
      <c r="Y52" s="114">
        <v>12600</v>
      </c>
      <c r="Z52" s="120">
        <v>0.1002</v>
      </c>
      <c r="AA52" s="120">
        <v>7.2700000000000001E-2</v>
      </c>
      <c r="AB52" s="120">
        <v>0.13669999999999999</v>
      </c>
      <c r="AC52" s="114">
        <v>43700</v>
      </c>
      <c r="AD52" s="120">
        <v>0.3483</v>
      </c>
      <c r="AE52" s="120">
        <v>0.29559999999999997</v>
      </c>
      <c r="AF52" s="121">
        <v>0.40500000000000003</v>
      </c>
      <c r="AG52" s="335"/>
      <c r="AH52" s="125">
        <v>498</v>
      </c>
      <c r="AI52" s="114">
        <v>62200</v>
      </c>
      <c r="AJ52" s="115">
        <v>0.4945</v>
      </c>
      <c r="AK52" s="115">
        <v>0.43890000000000001</v>
      </c>
      <c r="AL52" s="115">
        <v>0.55030000000000001</v>
      </c>
      <c r="AM52" s="114">
        <v>21300</v>
      </c>
      <c r="AN52" s="115">
        <v>0.16950000000000001</v>
      </c>
      <c r="AO52" s="115">
        <v>0.12839999999999999</v>
      </c>
      <c r="AP52" s="115">
        <v>0.2205</v>
      </c>
      <c r="AQ52" s="114">
        <v>42200</v>
      </c>
      <c r="AR52" s="115">
        <v>0.33600000000000002</v>
      </c>
      <c r="AS52" s="115">
        <v>0.28560000000000002</v>
      </c>
      <c r="AT52" s="116">
        <v>0.39040000000000002</v>
      </c>
      <c r="AU52" s="352"/>
      <c r="AV52" s="246">
        <v>-8.7900000000000006E-2</v>
      </c>
      <c r="AW52" s="243" t="s">
        <v>936</v>
      </c>
      <c r="AX52" s="246">
        <v>6.7999999999999996E-3</v>
      </c>
      <c r="AY52" s="206" t="s">
        <v>942</v>
      </c>
      <c r="AZ52" s="297">
        <v>8.1000000000000003E-2</v>
      </c>
      <c r="BA52" s="206" t="s">
        <v>938</v>
      </c>
      <c r="BC52" s="140">
        <v>-5.7000000000000002E-2</v>
      </c>
      <c r="BD52" s="206" t="s">
        <v>942</v>
      </c>
      <c r="BE52" s="246">
        <v>6.93E-2</v>
      </c>
      <c r="BF52" s="206" t="s">
        <v>938</v>
      </c>
      <c r="BG52" s="297">
        <v>-1.23E-2</v>
      </c>
      <c r="BH52" s="206" t="s">
        <v>942</v>
      </c>
      <c r="BI52" s="187"/>
    </row>
    <row r="53" spans="1:61" x14ac:dyDescent="0.25">
      <c r="A53" s="39" t="str">
        <f t="shared" si="1"/>
        <v>E07000147</v>
      </c>
      <c r="B53" s="40"/>
      <c r="C53" s="41"/>
      <c r="D53" s="40" t="s">
        <v>198</v>
      </c>
      <c r="E53" s="40" t="s">
        <v>199</v>
      </c>
      <c r="F53" s="117">
        <v>496</v>
      </c>
      <c r="G53" s="114">
        <v>55100</v>
      </c>
      <c r="H53" s="120">
        <v>0.62060000000000004</v>
      </c>
      <c r="I53" s="120">
        <v>0.56010000000000004</v>
      </c>
      <c r="J53" s="120">
        <v>0.67759999999999998</v>
      </c>
      <c r="K53" s="114">
        <v>11600</v>
      </c>
      <c r="L53" s="120">
        <v>0.13059999999999999</v>
      </c>
      <c r="M53" s="120">
        <v>9.4399999999999998E-2</v>
      </c>
      <c r="N53" s="120">
        <v>0.17799999999999999</v>
      </c>
      <c r="O53" s="114">
        <v>22100</v>
      </c>
      <c r="P53" s="120">
        <v>0.24879999999999999</v>
      </c>
      <c r="Q53" s="120">
        <v>0.20230000000000001</v>
      </c>
      <c r="R53" s="121">
        <v>0.30180000000000001</v>
      </c>
      <c r="S53" s="339"/>
      <c r="T53" s="125">
        <v>492</v>
      </c>
      <c r="U53" s="114">
        <v>57900</v>
      </c>
      <c r="V53" s="120">
        <v>0.64870000000000005</v>
      </c>
      <c r="W53" s="120">
        <v>0.59360000000000002</v>
      </c>
      <c r="X53" s="120">
        <v>0.70009999999999994</v>
      </c>
      <c r="Y53" s="114">
        <v>8200</v>
      </c>
      <c r="Z53" s="120">
        <v>9.1499999999999998E-2</v>
      </c>
      <c r="AA53" s="120">
        <v>6.7199999999999996E-2</v>
      </c>
      <c r="AB53" s="120">
        <v>0.1234</v>
      </c>
      <c r="AC53" s="114">
        <v>23200</v>
      </c>
      <c r="AD53" s="120">
        <v>0.25979999999999998</v>
      </c>
      <c r="AE53" s="120">
        <v>0.21329999999999999</v>
      </c>
      <c r="AF53" s="121">
        <v>0.31240000000000001</v>
      </c>
      <c r="AG53" s="335"/>
      <c r="AH53" s="125">
        <v>504</v>
      </c>
      <c r="AI53" s="114">
        <v>58000</v>
      </c>
      <c r="AJ53" s="115">
        <v>0.6482</v>
      </c>
      <c r="AK53" s="115">
        <v>0.59489999999999998</v>
      </c>
      <c r="AL53" s="115">
        <v>0.69799999999999995</v>
      </c>
      <c r="AM53" s="114">
        <v>12600</v>
      </c>
      <c r="AN53" s="115">
        <v>0.1404</v>
      </c>
      <c r="AO53" s="115">
        <v>0.106</v>
      </c>
      <c r="AP53" s="115">
        <v>0.18379999999999999</v>
      </c>
      <c r="AQ53" s="114">
        <v>18900</v>
      </c>
      <c r="AR53" s="115">
        <v>0.2114</v>
      </c>
      <c r="AS53" s="115">
        <v>0.1714</v>
      </c>
      <c r="AT53" s="116">
        <v>0.25779999999999997</v>
      </c>
      <c r="AU53" s="352"/>
      <c r="AV53" s="246">
        <v>2.76E-2</v>
      </c>
      <c r="AW53" s="206" t="s">
        <v>942</v>
      </c>
      <c r="AX53" s="246">
        <v>9.7999999999999997E-3</v>
      </c>
      <c r="AY53" s="206" t="s">
        <v>942</v>
      </c>
      <c r="AZ53" s="297">
        <v>-3.7400000000000003E-2</v>
      </c>
      <c r="BA53" s="206" t="s">
        <v>942</v>
      </c>
      <c r="BC53" s="140">
        <v>-5.0000000000000001E-4</v>
      </c>
      <c r="BD53" s="206" t="s">
        <v>942</v>
      </c>
      <c r="BE53" s="246">
        <v>4.8899999999999999E-2</v>
      </c>
      <c r="BF53" s="206" t="s">
        <v>938</v>
      </c>
      <c r="BG53" s="297">
        <v>-4.8399999999999999E-2</v>
      </c>
      <c r="BH53" s="206" t="s">
        <v>942</v>
      </c>
      <c r="BI53" s="187"/>
    </row>
    <row r="54" spans="1:61" x14ac:dyDescent="0.25">
      <c r="A54" s="39" t="str">
        <f t="shared" si="1"/>
        <v>E07000148</v>
      </c>
      <c r="B54" s="40"/>
      <c r="C54" s="41"/>
      <c r="D54" s="40" t="s">
        <v>200</v>
      </c>
      <c r="E54" s="40" t="s">
        <v>201</v>
      </c>
      <c r="F54" s="117">
        <v>754</v>
      </c>
      <c r="G54" s="114">
        <v>81000</v>
      </c>
      <c r="H54" s="120">
        <v>0.70230000000000004</v>
      </c>
      <c r="I54" s="120">
        <v>0.65659999999999996</v>
      </c>
      <c r="J54" s="120">
        <v>0.74429999999999996</v>
      </c>
      <c r="K54" s="114">
        <v>10600</v>
      </c>
      <c r="L54" s="120">
        <v>9.1899999999999996E-2</v>
      </c>
      <c r="M54" s="120">
        <v>6.6500000000000004E-2</v>
      </c>
      <c r="N54" s="120">
        <v>0.12570000000000001</v>
      </c>
      <c r="O54" s="114">
        <v>23700</v>
      </c>
      <c r="P54" s="120">
        <v>0.20580000000000001</v>
      </c>
      <c r="Q54" s="120">
        <v>0.17100000000000001</v>
      </c>
      <c r="R54" s="121">
        <v>0.24560000000000001</v>
      </c>
      <c r="S54" s="339"/>
      <c r="T54" s="125">
        <v>765</v>
      </c>
      <c r="U54" s="114">
        <v>76800</v>
      </c>
      <c r="V54" s="120">
        <v>0.65539999999999998</v>
      </c>
      <c r="W54" s="120">
        <v>0.61109999999999998</v>
      </c>
      <c r="X54" s="120">
        <v>0.69730000000000003</v>
      </c>
      <c r="Y54" s="114">
        <v>13800</v>
      </c>
      <c r="Z54" s="120">
        <v>0.1182</v>
      </c>
      <c r="AA54" s="120">
        <v>9.1999999999999998E-2</v>
      </c>
      <c r="AB54" s="120">
        <v>0.15049999999999999</v>
      </c>
      <c r="AC54" s="114">
        <v>26500</v>
      </c>
      <c r="AD54" s="120">
        <v>0.22639999999999999</v>
      </c>
      <c r="AE54" s="120">
        <v>0.1913</v>
      </c>
      <c r="AF54" s="121">
        <v>0.26579999999999998</v>
      </c>
      <c r="AG54" s="335"/>
      <c r="AH54" s="125">
        <v>743</v>
      </c>
      <c r="AI54" s="114">
        <v>75700</v>
      </c>
      <c r="AJ54" s="115">
        <v>0.65049999999999997</v>
      </c>
      <c r="AK54" s="115">
        <v>0.60170000000000001</v>
      </c>
      <c r="AL54" s="115">
        <v>0.69650000000000001</v>
      </c>
      <c r="AM54" s="114">
        <v>17600</v>
      </c>
      <c r="AN54" s="115">
        <v>0.15110000000000001</v>
      </c>
      <c r="AO54" s="115">
        <v>0.114</v>
      </c>
      <c r="AP54" s="115">
        <v>0.1976</v>
      </c>
      <c r="AQ54" s="114">
        <v>23100</v>
      </c>
      <c r="AR54" s="115">
        <v>0.19839999999999999</v>
      </c>
      <c r="AS54" s="115">
        <v>0.1648</v>
      </c>
      <c r="AT54" s="116">
        <v>0.23680000000000001</v>
      </c>
      <c r="AU54" s="352"/>
      <c r="AV54" s="246">
        <v>-5.1799999999999999E-2</v>
      </c>
      <c r="AW54" s="206" t="s">
        <v>942</v>
      </c>
      <c r="AX54" s="246">
        <v>5.9200000000000003E-2</v>
      </c>
      <c r="AY54" s="243" t="s">
        <v>938</v>
      </c>
      <c r="AZ54" s="297">
        <v>-7.4999999999999997E-3</v>
      </c>
      <c r="BA54" s="206" t="s">
        <v>942</v>
      </c>
      <c r="BC54" s="140">
        <v>-4.8999999999999998E-3</v>
      </c>
      <c r="BD54" s="206" t="s">
        <v>942</v>
      </c>
      <c r="BE54" s="246">
        <v>3.3000000000000002E-2</v>
      </c>
      <c r="BF54" s="206" t="s">
        <v>942</v>
      </c>
      <c r="BG54" s="297">
        <v>-2.81E-2</v>
      </c>
      <c r="BH54" s="206" t="s">
        <v>942</v>
      </c>
      <c r="BI54" s="187"/>
    </row>
    <row r="55" spans="1:61" x14ac:dyDescent="0.25">
      <c r="A55" s="39" t="str">
        <f t="shared" si="1"/>
        <v>E07000149</v>
      </c>
      <c r="B55" s="40"/>
      <c r="C55" s="41"/>
      <c r="D55" s="40" t="s">
        <v>202</v>
      </c>
      <c r="E55" s="40" t="s">
        <v>203</v>
      </c>
      <c r="F55" s="117">
        <v>514</v>
      </c>
      <c r="G55" s="114">
        <v>66900</v>
      </c>
      <c r="H55" s="120">
        <v>0.62160000000000004</v>
      </c>
      <c r="I55" s="120">
        <v>0.56659999999999999</v>
      </c>
      <c r="J55" s="120">
        <v>0.67369999999999997</v>
      </c>
      <c r="K55" s="114">
        <v>16300</v>
      </c>
      <c r="L55" s="120">
        <v>0.1517</v>
      </c>
      <c r="M55" s="120">
        <v>0.11509999999999999</v>
      </c>
      <c r="N55" s="120">
        <v>0.19739999999999999</v>
      </c>
      <c r="O55" s="114">
        <v>24400</v>
      </c>
      <c r="P55" s="120">
        <v>0.2266</v>
      </c>
      <c r="Q55" s="120">
        <v>0.18579999999999999</v>
      </c>
      <c r="R55" s="121">
        <v>0.27339999999999998</v>
      </c>
      <c r="S55" s="339"/>
      <c r="T55" s="125">
        <v>500</v>
      </c>
      <c r="U55" s="114">
        <v>69600</v>
      </c>
      <c r="V55" s="120">
        <v>0.63770000000000004</v>
      </c>
      <c r="W55" s="120">
        <v>0.58160000000000001</v>
      </c>
      <c r="X55" s="120">
        <v>0.69030000000000002</v>
      </c>
      <c r="Y55" s="114">
        <v>17000</v>
      </c>
      <c r="Z55" s="120">
        <v>0.15579999999999999</v>
      </c>
      <c r="AA55" s="120">
        <v>0.1179</v>
      </c>
      <c r="AB55" s="120">
        <v>0.20300000000000001</v>
      </c>
      <c r="AC55" s="114">
        <v>22500</v>
      </c>
      <c r="AD55" s="120">
        <v>0.20649999999999999</v>
      </c>
      <c r="AE55" s="120">
        <v>0.16639999999999999</v>
      </c>
      <c r="AF55" s="121">
        <v>0.2535</v>
      </c>
      <c r="AG55" s="335"/>
      <c r="AH55" s="125">
        <v>480</v>
      </c>
      <c r="AI55" s="114">
        <v>70200</v>
      </c>
      <c r="AJ55" s="115">
        <v>0.63109999999999999</v>
      </c>
      <c r="AK55" s="115">
        <v>0.57650000000000001</v>
      </c>
      <c r="AL55" s="115">
        <v>0.6825</v>
      </c>
      <c r="AM55" s="114">
        <v>14500</v>
      </c>
      <c r="AN55" s="115">
        <v>0.13039999999999999</v>
      </c>
      <c r="AO55" s="115">
        <v>9.6100000000000005E-2</v>
      </c>
      <c r="AP55" s="115">
        <v>0.17449999999999999</v>
      </c>
      <c r="AQ55" s="114">
        <v>26500</v>
      </c>
      <c r="AR55" s="115">
        <v>0.23849999999999999</v>
      </c>
      <c r="AS55" s="115">
        <v>0.1961</v>
      </c>
      <c r="AT55" s="116">
        <v>0.28689999999999999</v>
      </c>
      <c r="AU55" s="352"/>
      <c r="AV55" s="246">
        <v>9.4000000000000004E-3</v>
      </c>
      <c r="AW55" s="206" t="s">
        <v>942</v>
      </c>
      <c r="AX55" s="246">
        <v>-2.1299999999999999E-2</v>
      </c>
      <c r="AY55" s="206" t="s">
        <v>942</v>
      </c>
      <c r="AZ55" s="297">
        <v>1.1900000000000001E-2</v>
      </c>
      <c r="BA55" s="206" t="s">
        <v>942</v>
      </c>
      <c r="BC55" s="140">
        <v>-6.6E-3</v>
      </c>
      <c r="BD55" s="206" t="s">
        <v>942</v>
      </c>
      <c r="BE55" s="246">
        <v>-2.5399999999999999E-2</v>
      </c>
      <c r="BF55" s="206" t="s">
        <v>942</v>
      </c>
      <c r="BG55" s="297">
        <v>3.2000000000000001E-2</v>
      </c>
      <c r="BH55" s="206" t="s">
        <v>942</v>
      </c>
      <c r="BI55" s="187"/>
    </row>
    <row r="56" spans="1:61" x14ac:dyDescent="0.25">
      <c r="A56" s="39" t="str">
        <f t="shared" si="1"/>
        <v>E07000200</v>
      </c>
      <c r="B56" s="40"/>
      <c r="C56" s="41"/>
      <c r="D56" s="40" t="s">
        <v>204</v>
      </c>
      <c r="E56" s="40" t="s">
        <v>205</v>
      </c>
      <c r="F56" s="117">
        <v>495</v>
      </c>
      <c r="G56" s="114">
        <v>41000</v>
      </c>
      <c r="H56" s="120">
        <v>0.55620000000000003</v>
      </c>
      <c r="I56" s="120">
        <v>0.49180000000000001</v>
      </c>
      <c r="J56" s="120">
        <v>0.61870000000000003</v>
      </c>
      <c r="K56" s="114">
        <v>11500</v>
      </c>
      <c r="L56" s="120">
        <v>0.1555</v>
      </c>
      <c r="M56" s="120">
        <v>0.1164</v>
      </c>
      <c r="N56" s="120">
        <v>0.20449999999999999</v>
      </c>
      <c r="O56" s="114">
        <v>21200</v>
      </c>
      <c r="P56" s="120">
        <v>0.28839999999999999</v>
      </c>
      <c r="Q56" s="120">
        <v>0.2296</v>
      </c>
      <c r="R56" s="121">
        <v>0.35520000000000002</v>
      </c>
      <c r="S56" s="339"/>
      <c r="T56" s="125">
        <v>494</v>
      </c>
      <c r="U56" s="114">
        <v>48000</v>
      </c>
      <c r="V56" s="120">
        <v>0.64829999999999999</v>
      </c>
      <c r="W56" s="120">
        <v>0.59399999999999997</v>
      </c>
      <c r="X56" s="120">
        <v>0.69899999999999995</v>
      </c>
      <c r="Y56" s="114">
        <v>10200</v>
      </c>
      <c r="Z56" s="120">
        <v>0.13789999999999999</v>
      </c>
      <c r="AA56" s="120">
        <v>0.1048</v>
      </c>
      <c r="AB56" s="120">
        <v>0.17929999999999999</v>
      </c>
      <c r="AC56" s="114">
        <v>15800</v>
      </c>
      <c r="AD56" s="120">
        <v>0.21379999999999999</v>
      </c>
      <c r="AE56" s="120">
        <v>0.1731</v>
      </c>
      <c r="AF56" s="121">
        <v>0.26100000000000001</v>
      </c>
      <c r="AG56" s="335"/>
      <c r="AH56" s="125">
        <v>473</v>
      </c>
      <c r="AI56" s="114">
        <v>45500</v>
      </c>
      <c r="AJ56" s="115">
        <v>0.60350000000000004</v>
      </c>
      <c r="AK56" s="115">
        <v>0.54449999999999998</v>
      </c>
      <c r="AL56" s="115">
        <v>0.65959999999999996</v>
      </c>
      <c r="AM56" s="114">
        <v>9600</v>
      </c>
      <c r="AN56" s="115">
        <v>0.1278</v>
      </c>
      <c r="AO56" s="115">
        <v>9.4299999999999995E-2</v>
      </c>
      <c r="AP56" s="115">
        <v>0.1711</v>
      </c>
      <c r="AQ56" s="114">
        <v>20200</v>
      </c>
      <c r="AR56" s="115">
        <v>0.26869999999999999</v>
      </c>
      <c r="AS56" s="115">
        <v>0.21959999999999999</v>
      </c>
      <c r="AT56" s="116">
        <v>0.3241</v>
      </c>
      <c r="AU56" s="352"/>
      <c r="AV56" s="246">
        <v>4.7300000000000002E-2</v>
      </c>
      <c r="AW56" s="206" t="s">
        <v>942</v>
      </c>
      <c r="AX56" s="246">
        <v>-2.76E-2</v>
      </c>
      <c r="AY56" s="206" t="s">
        <v>942</v>
      </c>
      <c r="AZ56" s="297">
        <v>-1.9699999999999999E-2</v>
      </c>
      <c r="BA56" s="206" t="s">
        <v>942</v>
      </c>
      <c r="BC56" s="140">
        <v>-4.48E-2</v>
      </c>
      <c r="BD56" s="206" t="s">
        <v>942</v>
      </c>
      <c r="BE56" s="246">
        <v>-1.01E-2</v>
      </c>
      <c r="BF56" s="206" t="s">
        <v>942</v>
      </c>
      <c r="BG56" s="297">
        <v>5.4899999999999997E-2</v>
      </c>
      <c r="BH56" s="206" t="s">
        <v>942</v>
      </c>
      <c r="BI56" s="187"/>
    </row>
    <row r="57" spans="1:61" x14ac:dyDescent="0.25">
      <c r="A57" s="39" t="str">
        <f t="shared" si="1"/>
        <v>E07000201</v>
      </c>
      <c r="B57" s="40"/>
      <c r="C57" s="41"/>
      <c r="D57" s="40" t="s">
        <v>206</v>
      </c>
      <c r="E57" s="40" t="s">
        <v>207</v>
      </c>
      <c r="F57" s="117">
        <v>487</v>
      </c>
      <c r="G57" s="114">
        <v>27700</v>
      </c>
      <c r="H57" s="120">
        <v>0.54490000000000005</v>
      </c>
      <c r="I57" s="120">
        <v>0.48039999999999999</v>
      </c>
      <c r="J57" s="120">
        <v>0.60799999999999998</v>
      </c>
      <c r="K57" s="114">
        <v>7000</v>
      </c>
      <c r="L57" s="120">
        <v>0.13730000000000001</v>
      </c>
      <c r="M57" s="120">
        <v>0.1023</v>
      </c>
      <c r="N57" s="120">
        <v>0.1817</v>
      </c>
      <c r="O57" s="114">
        <v>16200</v>
      </c>
      <c r="P57" s="120">
        <v>0.31780000000000003</v>
      </c>
      <c r="Q57" s="120">
        <v>0.25769999999999998</v>
      </c>
      <c r="R57" s="121">
        <v>0.3846</v>
      </c>
      <c r="S57" s="339"/>
      <c r="T57" s="125">
        <v>518</v>
      </c>
      <c r="U57" s="114">
        <v>31700</v>
      </c>
      <c r="V57" s="120">
        <v>0.61870000000000003</v>
      </c>
      <c r="W57" s="120">
        <v>0.56540000000000001</v>
      </c>
      <c r="X57" s="120">
        <v>0.66930000000000001</v>
      </c>
      <c r="Y57" s="114">
        <v>5700</v>
      </c>
      <c r="Z57" s="120">
        <v>0.11219999999999999</v>
      </c>
      <c r="AA57" s="120">
        <v>8.4199999999999997E-2</v>
      </c>
      <c r="AB57" s="120">
        <v>0.14810000000000001</v>
      </c>
      <c r="AC57" s="114">
        <v>13800</v>
      </c>
      <c r="AD57" s="120">
        <v>0.26910000000000001</v>
      </c>
      <c r="AE57" s="120">
        <v>0.2248</v>
      </c>
      <c r="AF57" s="121">
        <v>0.31850000000000001</v>
      </c>
      <c r="AG57" s="335"/>
      <c r="AH57" s="125">
        <v>483</v>
      </c>
      <c r="AI57" s="114">
        <v>30900</v>
      </c>
      <c r="AJ57" s="115">
        <v>0.5948</v>
      </c>
      <c r="AK57" s="115">
        <v>0.54079999999999995</v>
      </c>
      <c r="AL57" s="115">
        <v>0.64659999999999995</v>
      </c>
      <c r="AM57" s="114">
        <v>5600</v>
      </c>
      <c r="AN57" s="115">
        <v>0.10829999999999999</v>
      </c>
      <c r="AO57" s="115">
        <v>7.8E-2</v>
      </c>
      <c r="AP57" s="115">
        <v>0.14849999999999999</v>
      </c>
      <c r="AQ57" s="114">
        <v>15400</v>
      </c>
      <c r="AR57" s="115">
        <v>0.2969</v>
      </c>
      <c r="AS57" s="115">
        <v>0.25090000000000001</v>
      </c>
      <c r="AT57" s="116">
        <v>0.34739999999999999</v>
      </c>
      <c r="AU57" s="352"/>
      <c r="AV57" s="246">
        <v>4.99E-2</v>
      </c>
      <c r="AW57" s="206" t="s">
        <v>942</v>
      </c>
      <c r="AX57" s="246">
        <v>-2.9000000000000001E-2</v>
      </c>
      <c r="AY57" s="206" t="s">
        <v>942</v>
      </c>
      <c r="AZ57" s="297">
        <v>-2.0899999999999998E-2</v>
      </c>
      <c r="BA57" s="206" t="s">
        <v>942</v>
      </c>
      <c r="BC57" s="140">
        <v>-2.3900000000000001E-2</v>
      </c>
      <c r="BD57" s="206" t="s">
        <v>942</v>
      </c>
      <c r="BE57" s="246">
        <v>-3.8999999999999998E-3</v>
      </c>
      <c r="BF57" s="206" t="s">
        <v>942</v>
      </c>
      <c r="BG57" s="297">
        <v>2.7799999999999998E-2</v>
      </c>
      <c r="BH57" s="206" t="s">
        <v>942</v>
      </c>
      <c r="BI57" s="187"/>
    </row>
    <row r="58" spans="1:61" x14ac:dyDescent="0.25">
      <c r="A58" s="39" t="str">
        <f t="shared" si="1"/>
        <v>E07000202</v>
      </c>
      <c r="B58" s="40"/>
      <c r="C58" s="41"/>
      <c r="D58" s="40" t="s">
        <v>208</v>
      </c>
      <c r="E58" s="40" t="s">
        <v>209</v>
      </c>
      <c r="F58" s="117">
        <v>489</v>
      </c>
      <c r="G58" s="114">
        <v>65400</v>
      </c>
      <c r="H58" s="120">
        <v>0.60329999999999995</v>
      </c>
      <c r="I58" s="120">
        <v>0.53879999999999995</v>
      </c>
      <c r="J58" s="120">
        <v>0.66439999999999999</v>
      </c>
      <c r="K58" s="114">
        <v>14800</v>
      </c>
      <c r="L58" s="120">
        <v>0.13689999999999999</v>
      </c>
      <c r="M58" s="120">
        <v>0.10050000000000001</v>
      </c>
      <c r="N58" s="120">
        <v>0.1837</v>
      </c>
      <c r="O58" s="114">
        <v>28200</v>
      </c>
      <c r="P58" s="120">
        <v>0.25979999999999998</v>
      </c>
      <c r="Q58" s="120">
        <v>0.20649999999999999</v>
      </c>
      <c r="R58" s="121">
        <v>0.32129999999999997</v>
      </c>
      <c r="S58" s="339"/>
      <c r="T58" s="125">
        <v>480</v>
      </c>
      <c r="U58" s="114">
        <v>62600</v>
      </c>
      <c r="V58" s="120">
        <v>0.57709999999999995</v>
      </c>
      <c r="W58" s="120">
        <v>0.52090000000000003</v>
      </c>
      <c r="X58" s="120">
        <v>0.63139999999999996</v>
      </c>
      <c r="Y58" s="114">
        <v>19500</v>
      </c>
      <c r="Z58" s="120">
        <v>0.18</v>
      </c>
      <c r="AA58" s="120">
        <v>0.13930000000000001</v>
      </c>
      <c r="AB58" s="120">
        <v>0.22950000000000001</v>
      </c>
      <c r="AC58" s="114">
        <v>26400</v>
      </c>
      <c r="AD58" s="120">
        <v>0.2429</v>
      </c>
      <c r="AE58" s="120">
        <v>0.1981</v>
      </c>
      <c r="AF58" s="121">
        <v>0.29399999999999998</v>
      </c>
      <c r="AG58" s="335"/>
      <c r="AH58" s="125">
        <v>498</v>
      </c>
      <c r="AI58" s="114">
        <v>68800</v>
      </c>
      <c r="AJ58" s="115">
        <v>0.621</v>
      </c>
      <c r="AK58" s="115">
        <v>0.55679999999999996</v>
      </c>
      <c r="AL58" s="115">
        <v>0.68110000000000004</v>
      </c>
      <c r="AM58" s="114">
        <v>15000</v>
      </c>
      <c r="AN58" s="115">
        <v>0.13519999999999999</v>
      </c>
      <c r="AO58" s="115">
        <v>9.0200000000000002E-2</v>
      </c>
      <c r="AP58" s="115">
        <v>0.1978</v>
      </c>
      <c r="AQ58" s="114">
        <v>27000</v>
      </c>
      <c r="AR58" s="115">
        <v>0.24379999999999999</v>
      </c>
      <c r="AS58" s="115">
        <v>0.19650000000000001</v>
      </c>
      <c r="AT58" s="116">
        <v>0.29830000000000001</v>
      </c>
      <c r="AU58" s="352"/>
      <c r="AV58" s="246">
        <v>1.77E-2</v>
      </c>
      <c r="AW58" s="206" t="s">
        <v>942</v>
      </c>
      <c r="AX58" s="246">
        <v>-1.6999999999999999E-3</v>
      </c>
      <c r="AY58" s="206" t="s">
        <v>942</v>
      </c>
      <c r="AZ58" s="297">
        <v>-1.6E-2</v>
      </c>
      <c r="BA58" s="206" t="s">
        <v>942</v>
      </c>
      <c r="BC58" s="140">
        <v>4.3900000000000002E-2</v>
      </c>
      <c r="BD58" s="206" t="s">
        <v>942</v>
      </c>
      <c r="BE58" s="246">
        <v>-4.4900000000000002E-2</v>
      </c>
      <c r="BF58" s="206" t="s">
        <v>942</v>
      </c>
      <c r="BG58" s="297">
        <v>1E-3</v>
      </c>
      <c r="BH58" s="206" t="s">
        <v>942</v>
      </c>
      <c r="BI58" s="187"/>
    </row>
    <row r="59" spans="1:61" x14ac:dyDescent="0.25">
      <c r="A59" s="39" t="str">
        <f t="shared" si="1"/>
        <v>E07000203</v>
      </c>
      <c r="B59" s="40"/>
      <c r="C59" s="41"/>
      <c r="D59" s="40" t="s">
        <v>210</v>
      </c>
      <c r="E59" s="40" t="s">
        <v>211</v>
      </c>
      <c r="F59" s="117">
        <v>506</v>
      </c>
      <c r="G59" s="114">
        <v>50000</v>
      </c>
      <c r="H59" s="120">
        <v>0.60770000000000002</v>
      </c>
      <c r="I59" s="120">
        <v>0.55079999999999996</v>
      </c>
      <c r="J59" s="120">
        <v>0.66180000000000005</v>
      </c>
      <c r="K59" s="114">
        <v>11000</v>
      </c>
      <c r="L59" s="120">
        <v>0.13320000000000001</v>
      </c>
      <c r="M59" s="120">
        <v>9.8000000000000004E-2</v>
      </c>
      <c r="N59" s="120">
        <v>0.17849999999999999</v>
      </c>
      <c r="O59" s="114">
        <v>21300</v>
      </c>
      <c r="P59" s="120">
        <v>0.2591</v>
      </c>
      <c r="Q59" s="120">
        <v>0.21410000000000001</v>
      </c>
      <c r="R59" s="121">
        <v>0.30980000000000002</v>
      </c>
      <c r="S59" s="339"/>
      <c r="T59" s="125">
        <v>495</v>
      </c>
      <c r="U59" s="114">
        <v>50100</v>
      </c>
      <c r="V59" s="120">
        <v>0.60529999999999995</v>
      </c>
      <c r="W59" s="120">
        <v>0.54900000000000004</v>
      </c>
      <c r="X59" s="120">
        <v>0.65890000000000004</v>
      </c>
      <c r="Y59" s="114">
        <v>12900</v>
      </c>
      <c r="Z59" s="120">
        <v>0.15609999999999999</v>
      </c>
      <c r="AA59" s="120">
        <v>0.1208</v>
      </c>
      <c r="AB59" s="120">
        <v>0.1993</v>
      </c>
      <c r="AC59" s="114">
        <v>19800</v>
      </c>
      <c r="AD59" s="120">
        <v>0.23860000000000001</v>
      </c>
      <c r="AE59" s="120">
        <v>0.19450000000000001</v>
      </c>
      <c r="AF59" s="121">
        <v>0.28910000000000002</v>
      </c>
      <c r="AG59" s="335"/>
      <c r="AH59" s="125">
        <v>501</v>
      </c>
      <c r="AI59" s="114">
        <v>51100</v>
      </c>
      <c r="AJ59" s="115">
        <v>0.60660000000000003</v>
      </c>
      <c r="AK59" s="115">
        <v>0.55159999999999998</v>
      </c>
      <c r="AL59" s="115">
        <v>0.65900000000000003</v>
      </c>
      <c r="AM59" s="114">
        <v>11300</v>
      </c>
      <c r="AN59" s="115">
        <v>0.13389999999999999</v>
      </c>
      <c r="AO59" s="115">
        <v>0.1007</v>
      </c>
      <c r="AP59" s="115">
        <v>0.1759</v>
      </c>
      <c r="AQ59" s="114">
        <v>21800</v>
      </c>
      <c r="AR59" s="115">
        <v>0.25940000000000002</v>
      </c>
      <c r="AS59" s="115">
        <v>0.21510000000000001</v>
      </c>
      <c r="AT59" s="116">
        <v>0.30940000000000001</v>
      </c>
      <c r="AU59" s="352"/>
      <c r="AV59" s="246">
        <v>-1.1000000000000001E-3</v>
      </c>
      <c r="AW59" s="206" t="s">
        <v>942</v>
      </c>
      <c r="AX59" s="246">
        <v>6.9999999999999999E-4</v>
      </c>
      <c r="AY59" s="206" t="s">
        <v>942</v>
      </c>
      <c r="AZ59" s="297">
        <v>4.0000000000000002E-4</v>
      </c>
      <c r="BA59" s="206" t="s">
        <v>942</v>
      </c>
      <c r="BC59" s="140">
        <v>1.2999999999999999E-3</v>
      </c>
      <c r="BD59" s="206" t="s">
        <v>942</v>
      </c>
      <c r="BE59" s="246">
        <v>-2.2100000000000002E-2</v>
      </c>
      <c r="BF59" s="206" t="s">
        <v>942</v>
      </c>
      <c r="BG59" s="297">
        <v>2.0799999999999999E-2</v>
      </c>
      <c r="BH59" s="206" t="s">
        <v>942</v>
      </c>
      <c r="BI59" s="187"/>
    </row>
    <row r="60" spans="1:61" x14ac:dyDescent="0.25">
      <c r="A60" s="39" t="str">
        <f t="shared" si="1"/>
        <v>E07000204</v>
      </c>
      <c r="B60" s="40"/>
      <c r="C60" s="41"/>
      <c r="D60" s="40" t="s">
        <v>212</v>
      </c>
      <c r="E60" s="40" t="s">
        <v>213</v>
      </c>
      <c r="F60" s="117">
        <v>503</v>
      </c>
      <c r="G60" s="114">
        <v>52000</v>
      </c>
      <c r="H60" s="120">
        <v>0.56340000000000001</v>
      </c>
      <c r="I60" s="120">
        <v>0.50329999999999997</v>
      </c>
      <c r="J60" s="120">
        <v>0.62160000000000004</v>
      </c>
      <c r="K60" s="114">
        <v>14700</v>
      </c>
      <c r="L60" s="120">
        <v>0.15870000000000001</v>
      </c>
      <c r="M60" s="120">
        <v>0.1216</v>
      </c>
      <c r="N60" s="120">
        <v>0.20449999999999999</v>
      </c>
      <c r="O60" s="114">
        <v>25700</v>
      </c>
      <c r="P60" s="120">
        <v>0.27789999999999998</v>
      </c>
      <c r="Q60" s="120">
        <v>0.22800000000000001</v>
      </c>
      <c r="R60" s="121">
        <v>0.33400000000000002</v>
      </c>
      <c r="S60" s="339"/>
      <c r="T60" s="125">
        <v>509</v>
      </c>
      <c r="U60" s="114">
        <v>60900</v>
      </c>
      <c r="V60" s="120">
        <v>0.65859999999999996</v>
      </c>
      <c r="W60" s="120">
        <v>0.60629999999999995</v>
      </c>
      <c r="X60" s="120">
        <v>0.70730000000000004</v>
      </c>
      <c r="Y60" s="114">
        <v>9100</v>
      </c>
      <c r="Z60" s="120">
        <v>9.8699999999999996E-2</v>
      </c>
      <c r="AA60" s="120">
        <v>7.1599999999999997E-2</v>
      </c>
      <c r="AB60" s="120">
        <v>0.1346</v>
      </c>
      <c r="AC60" s="114">
        <v>22400</v>
      </c>
      <c r="AD60" s="120">
        <v>0.2427</v>
      </c>
      <c r="AE60" s="120">
        <v>0.2009</v>
      </c>
      <c r="AF60" s="121">
        <v>0.29010000000000002</v>
      </c>
      <c r="AG60" s="335"/>
      <c r="AH60" s="125">
        <v>465</v>
      </c>
      <c r="AI60" s="114">
        <v>58600</v>
      </c>
      <c r="AJ60" s="115">
        <v>0.62909999999999999</v>
      </c>
      <c r="AK60" s="115">
        <v>0.57079999999999997</v>
      </c>
      <c r="AL60" s="115">
        <v>0.68379999999999996</v>
      </c>
      <c r="AM60" s="114">
        <v>11700</v>
      </c>
      <c r="AN60" s="115">
        <v>0.126</v>
      </c>
      <c r="AO60" s="115">
        <v>9.3700000000000006E-2</v>
      </c>
      <c r="AP60" s="115">
        <v>0.16719999999999999</v>
      </c>
      <c r="AQ60" s="114">
        <v>22800</v>
      </c>
      <c r="AR60" s="115">
        <v>0.245</v>
      </c>
      <c r="AS60" s="115">
        <v>0.1988</v>
      </c>
      <c r="AT60" s="116">
        <v>0.2979</v>
      </c>
      <c r="AU60" s="352"/>
      <c r="AV60" s="246">
        <v>6.5699999999999995E-2</v>
      </c>
      <c r="AW60" s="206" t="s">
        <v>942</v>
      </c>
      <c r="AX60" s="246">
        <v>-3.2800000000000003E-2</v>
      </c>
      <c r="AY60" s="206" t="s">
        <v>942</v>
      </c>
      <c r="AZ60" s="297">
        <v>-3.2899999999999999E-2</v>
      </c>
      <c r="BA60" s="206" t="s">
        <v>942</v>
      </c>
      <c r="BC60" s="140">
        <v>-2.9600000000000001E-2</v>
      </c>
      <c r="BD60" s="206" t="s">
        <v>942</v>
      </c>
      <c r="BE60" s="246">
        <v>2.7199999999999998E-2</v>
      </c>
      <c r="BF60" s="206" t="s">
        <v>942</v>
      </c>
      <c r="BG60" s="297">
        <v>2.3E-3</v>
      </c>
      <c r="BH60" s="206" t="s">
        <v>942</v>
      </c>
      <c r="BI60" s="187"/>
    </row>
    <row r="61" spans="1:61" x14ac:dyDescent="0.25">
      <c r="A61" s="39" t="str">
        <f t="shared" si="1"/>
        <v>E07000205</v>
      </c>
      <c r="B61" s="40"/>
      <c r="C61" s="41"/>
      <c r="D61" s="40" t="s">
        <v>214</v>
      </c>
      <c r="E61" s="40" t="s">
        <v>215</v>
      </c>
      <c r="F61" s="117">
        <v>496</v>
      </c>
      <c r="G61" s="114">
        <v>60400</v>
      </c>
      <c r="H61" s="120">
        <v>0.58120000000000005</v>
      </c>
      <c r="I61" s="120">
        <v>0.52249999999999996</v>
      </c>
      <c r="J61" s="120">
        <v>0.63759999999999994</v>
      </c>
      <c r="K61" s="114">
        <v>16500</v>
      </c>
      <c r="L61" s="120">
        <v>0.15820000000000001</v>
      </c>
      <c r="M61" s="120">
        <v>0.1201</v>
      </c>
      <c r="N61" s="120">
        <v>0.2056</v>
      </c>
      <c r="O61" s="114">
        <v>27100</v>
      </c>
      <c r="P61" s="120">
        <v>0.2606</v>
      </c>
      <c r="Q61" s="120">
        <v>0.2117</v>
      </c>
      <c r="R61" s="121">
        <v>0.31619999999999998</v>
      </c>
      <c r="S61" s="339"/>
      <c r="T61" s="125">
        <v>501</v>
      </c>
      <c r="U61" s="114">
        <v>65800</v>
      </c>
      <c r="V61" s="120">
        <v>0.62880000000000003</v>
      </c>
      <c r="W61" s="120">
        <v>0.57389999999999997</v>
      </c>
      <c r="X61" s="120">
        <v>0.68049999999999999</v>
      </c>
      <c r="Y61" s="114">
        <v>12400</v>
      </c>
      <c r="Z61" s="120">
        <v>0.1182</v>
      </c>
      <c r="AA61" s="120">
        <v>8.7800000000000003E-2</v>
      </c>
      <c r="AB61" s="120">
        <v>0.15720000000000001</v>
      </c>
      <c r="AC61" s="114">
        <v>26500</v>
      </c>
      <c r="AD61" s="120">
        <v>0.25309999999999999</v>
      </c>
      <c r="AE61" s="120">
        <v>0.2079</v>
      </c>
      <c r="AF61" s="121">
        <v>0.3044</v>
      </c>
      <c r="AG61" s="335"/>
      <c r="AH61" s="125">
        <v>495</v>
      </c>
      <c r="AI61" s="114">
        <v>66800</v>
      </c>
      <c r="AJ61" s="115">
        <v>0.62080000000000002</v>
      </c>
      <c r="AK61" s="115">
        <v>0.56320000000000003</v>
      </c>
      <c r="AL61" s="115">
        <v>0.67520000000000002</v>
      </c>
      <c r="AM61" s="114">
        <v>13200</v>
      </c>
      <c r="AN61" s="115">
        <v>0.1225</v>
      </c>
      <c r="AO61" s="115">
        <v>9.2100000000000001E-2</v>
      </c>
      <c r="AP61" s="115">
        <v>0.16120000000000001</v>
      </c>
      <c r="AQ61" s="114">
        <v>27600</v>
      </c>
      <c r="AR61" s="115">
        <v>0.25669999999999998</v>
      </c>
      <c r="AS61" s="115">
        <v>0.2079</v>
      </c>
      <c r="AT61" s="116">
        <v>0.3125</v>
      </c>
      <c r="AU61" s="352"/>
      <c r="AV61" s="246">
        <v>3.9600000000000003E-2</v>
      </c>
      <c r="AW61" s="206" t="s">
        <v>942</v>
      </c>
      <c r="AX61" s="246">
        <v>-3.5700000000000003E-2</v>
      </c>
      <c r="AY61" s="206" t="s">
        <v>942</v>
      </c>
      <c r="AZ61" s="297">
        <v>-3.8999999999999998E-3</v>
      </c>
      <c r="BA61" s="206" t="s">
        <v>942</v>
      </c>
      <c r="BC61" s="140">
        <v>-8.0000000000000002E-3</v>
      </c>
      <c r="BD61" s="206" t="s">
        <v>942</v>
      </c>
      <c r="BE61" s="246">
        <v>4.3E-3</v>
      </c>
      <c r="BF61" s="206" t="s">
        <v>942</v>
      </c>
      <c r="BG61" s="297">
        <v>3.5999999999999999E-3</v>
      </c>
      <c r="BH61" s="206" t="s">
        <v>942</v>
      </c>
      <c r="BI61" s="187"/>
    </row>
    <row r="62" spans="1:61" x14ac:dyDescent="0.25">
      <c r="A62" s="39" t="str">
        <f t="shared" si="1"/>
        <v>E07000206</v>
      </c>
      <c r="B62" s="40"/>
      <c r="C62" s="41"/>
      <c r="D62" s="40" t="s">
        <v>216</v>
      </c>
      <c r="E62" s="40" t="s">
        <v>217</v>
      </c>
      <c r="F62" s="117">
        <v>494</v>
      </c>
      <c r="G62" s="114">
        <v>52900</v>
      </c>
      <c r="H62" s="120">
        <v>0.55010000000000003</v>
      </c>
      <c r="I62" s="120">
        <v>0.48630000000000001</v>
      </c>
      <c r="J62" s="120">
        <v>0.61219999999999997</v>
      </c>
      <c r="K62" s="114">
        <v>17100</v>
      </c>
      <c r="L62" s="120">
        <v>0.17799999999999999</v>
      </c>
      <c r="M62" s="120">
        <v>0.13109999999999999</v>
      </c>
      <c r="N62" s="120">
        <v>0.23710000000000001</v>
      </c>
      <c r="O62" s="114">
        <v>26200</v>
      </c>
      <c r="P62" s="120">
        <v>0.27189999999999998</v>
      </c>
      <c r="Q62" s="120">
        <v>0.22339999999999999</v>
      </c>
      <c r="R62" s="121">
        <v>0.3266</v>
      </c>
      <c r="S62" s="339"/>
      <c r="T62" s="125">
        <v>496</v>
      </c>
      <c r="U62" s="114">
        <v>57400</v>
      </c>
      <c r="V62" s="120">
        <v>0.59460000000000002</v>
      </c>
      <c r="W62" s="120">
        <v>0.53969999999999996</v>
      </c>
      <c r="X62" s="120">
        <v>0.6472</v>
      </c>
      <c r="Y62" s="114">
        <v>11200</v>
      </c>
      <c r="Z62" s="120">
        <v>0.1157</v>
      </c>
      <c r="AA62" s="120">
        <v>8.4400000000000003E-2</v>
      </c>
      <c r="AB62" s="120">
        <v>0.15659999999999999</v>
      </c>
      <c r="AC62" s="114">
        <v>28000</v>
      </c>
      <c r="AD62" s="120">
        <v>0.28970000000000001</v>
      </c>
      <c r="AE62" s="120">
        <v>0.2437</v>
      </c>
      <c r="AF62" s="121">
        <v>0.34050000000000002</v>
      </c>
      <c r="AG62" s="335"/>
      <c r="AH62" s="125">
        <v>487</v>
      </c>
      <c r="AI62" s="114">
        <v>56600</v>
      </c>
      <c r="AJ62" s="115">
        <v>0.57920000000000005</v>
      </c>
      <c r="AK62" s="115">
        <v>0.52310000000000001</v>
      </c>
      <c r="AL62" s="115">
        <v>0.63329999999999997</v>
      </c>
      <c r="AM62" s="114">
        <v>12200</v>
      </c>
      <c r="AN62" s="115">
        <v>0.1249</v>
      </c>
      <c r="AO62" s="115">
        <v>9.3299999999999994E-2</v>
      </c>
      <c r="AP62" s="115">
        <v>0.16520000000000001</v>
      </c>
      <c r="AQ62" s="114">
        <v>28900</v>
      </c>
      <c r="AR62" s="115">
        <v>0.2959</v>
      </c>
      <c r="AS62" s="115">
        <v>0.2485</v>
      </c>
      <c r="AT62" s="116">
        <v>0.34820000000000001</v>
      </c>
      <c r="AU62" s="352"/>
      <c r="AV62" s="246">
        <v>2.92E-2</v>
      </c>
      <c r="AW62" s="206" t="s">
        <v>942</v>
      </c>
      <c r="AX62" s="246">
        <v>-5.3199999999999997E-2</v>
      </c>
      <c r="AY62" s="206" t="s">
        <v>942</v>
      </c>
      <c r="AZ62" s="297">
        <v>2.4E-2</v>
      </c>
      <c r="BA62" s="206" t="s">
        <v>942</v>
      </c>
      <c r="BC62" s="140">
        <v>-1.54E-2</v>
      </c>
      <c r="BD62" s="206" t="s">
        <v>942</v>
      </c>
      <c r="BE62" s="246">
        <v>9.1999999999999998E-3</v>
      </c>
      <c r="BF62" s="206" t="s">
        <v>942</v>
      </c>
      <c r="BG62" s="297">
        <v>6.1999999999999998E-3</v>
      </c>
      <c r="BH62" s="206" t="s">
        <v>942</v>
      </c>
      <c r="BI62" s="187"/>
    </row>
    <row r="63" spans="1:61" x14ac:dyDescent="0.25">
      <c r="A63" s="39"/>
      <c r="B63" s="40"/>
      <c r="C63" s="41"/>
      <c r="D63" s="40"/>
      <c r="E63" s="40"/>
      <c r="F63" s="117"/>
      <c r="G63" s="114"/>
      <c r="H63" s="120"/>
      <c r="I63" s="120"/>
      <c r="J63" s="120"/>
      <c r="K63" s="125"/>
      <c r="L63" s="120"/>
      <c r="M63" s="120"/>
      <c r="N63" s="120"/>
      <c r="O63" s="125"/>
      <c r="P63" s="120"/>
      <c r="Q63" s="120"/>
      <c r="R63" s="121"/>
      <c r="S63" s="339"/>
      <c r="T63" s="125"/>
      <c r="U63" s="125"/>
      <c r="V63" s="120"/>
      <c r="W63" s="120"/>
      <c r="X63" s="120"/>
      <c r="Y63" s="125"/>
      <c r="Z63" s="120"/>
      <c r="AA63" s="120"/>
      <c r="AB63" s="120"/>
      <c r="AC63" s="125"/>
      <c r="AD63" s="120"/>
      <c r="AE63" s="120"/>
      <c r="AF63" s="121"/>
      <c r="AG63" s="335"/>
      <c r="AH63" s="125"/>
      <c r="AI63" s="114"/>
      <c r="AJ63" s="115"/>
      <c r="AK63" s="115"/>
      <c r="AL63" s="115"/>
      <c r="AM63" s="114"/>
      <c r="AN63" s="115"/>
      <c r="AO63" s="115"/>
      <c r="AP63" s="115"/>
      <c r="AQ63" s="114"/>
      <c r="AR63" s="115"/>
      <c r="AS63" s="115"/>
      <c r="AT63" s="116"/>
      <c r="AU63" s="352"/>
      <c r="AV63" s="246"/>
      <c r="AW63" s="243"/>
      <c r="AX63" s="246"/>
      <c r="AY63" s="243"/>
      <c r="AZ63" s="297"/>
      <c r="BA63" s="206"/>
      <c r="BC63" s="140"/>
      <c r="BD63" s="206"/>
      <c r="BE63" s="246"/>
      <c r="BF63" s="206"/>
      <c r="BG63" s="297"/>
      <c r="BH63" s="206"/>
      <c r="BI63" s="187"/>
    </row>
    <row r="64" spans="1:61" x14ac:dyDescent="0.25">
      <c r="A64" s="38" t="s">
        <v>18</v>
      </c>
      <c r="B64" s="40"/>
      <c r="C64" s="41"/>
      <c r="D64" s="40"/>
      <c r="E64" s="40"/>
      <c r="F64" s="117"/>
      <c r="G64" s="114"/>
      <c r="H64" s="120"/>
      <c r="I64" s="120"/>
      <c r="J64" s="120"/>
      <c r="K64" s="125"/>
      <c r="L64" s="120"/>
      <c r="M64" s="120"/>
      <c r="N64" s="120"/>
      <c r="O64" s="125"/>
      <c r="P64" s="120"/>
      <c r="Q64" s="120"/>
      <c r="R64" s="121"/>
      <c r="S64" s="339"/>
      <c r="T64" s="125"/>
      <c r="U64" s="125"/>
      <c r="V64" s="120"/>
      <c r="W64" s="120"/>
      <c r="X64" s="120"/>
      <c r="Y64" s="125"/>
      <c r="Z64" s="120"/>
      <c r="AA64" s="120"/>
      <c r="AB64" s="120"/>
      <c r="AC64" s="125"/>
      <c r="AD64" s="120"/>
      <c r="AE64" s="120"/>
      <c r="AF64" s="121"/>
      <c r="AG64" s="335"/>
      <c r="AH64" s="125"/>
      <c r="AI64" s="114"/>
      <c r="AJ64" s="115"/>
      <c r="AK64" s="115"/>
      <c r="AL64" s="115"/>
      <c r="AM64" s="114"/>
      <c r="AN64" s="115"/>
      <c r="AO64" s="115"/>
      <c r="AP64" s="115"/>
      <c r="AQ64" s="114"/>
      <c r="AR64" s="115"/>
      <c r="AS64" s="115"/>
      <c r="AT64" s="116"/>
      <c r="AU64" s="352"/>
      <c r="AV64" s="246"/>
      <c r="AW64" s="243"/>
      <c r="AX64" s="246"/>
      <c r="AY64" s="243"/>
      <c r="AZ64" s="297"/>
      <c r="BA64" s="206"/>
      <c r="BC64" s="140"/>
      <c r="BD64" s="206"/>
      <c r="BE64" s="246"/>
      <c r="BF64" s="206"/>
      <c r="BG64" s="297"/>
      <c r="BH64" s="206"/>
      <c r="BI64" s="187"/>
    </row>
    <row r="65" spans="1:61" x14ac:dyDescent="0.25">
      <c r="A65" s="39" t="str">
        <f>(B65)</f>
        <v>E10000007</v>
      </c>
      <c r="B65" s="40" t="s">
        <v>218</v>
      </c>
      <c r="C65" s="41" t="s">
        <v>219</v>
      </c>
      <c r="D65" s="40"/>
      <c r="E65" s="40"/>
      <c r="F65" s="117">
        <v>4065</v>
      </c>
      <c r="G65" s="114">
        <v>417600</v>
      </c>
      <c r="H65" s="120">
        <v>0.64480000000000004</v>
      </c>
      <c r="I65" s="120">
        <v>0.62439999999999996</v>
      </c>
      <c r="J65" s="120">
        <v>0.66469999999999996</v>
      </c>
      <c r="K65" s="114">
        <v>74200</v>
      </c>
      <c r="L65" s="120">
        <v>0.1145</v>
      </c>
      <c r="M65" s="120">
        <v>0.1026</v>
      </c>
      <c r="N65" s="120">
        <v>0.12770000000000001</v>
      </c>
      <c r="O65" s="114">
        <v>155900</v>
      </c>
      <c r="P65" s="120">
        <v>0.2407</v>
      </c>
      <c r="Q65" s="120">
        <v>0.22320000000000001</v>
      </c>
      <c r="R65" s="121">
        <v>0.25900000000000001</v>
      </c>
      <c r="S65" s="339"/>
      <c r="T65" s="125">
        <v>3954</v>
      </c>
      <c r="U65" s="114">
        <v>414500</v>
      </c>
      <c r="V65" s="120">
        <v>0.63670000000000004</v>
      </c>
      <c r="W65" s="120">
        <v>0.61670000000000003</v>
      </c>
      <c r="X65" s="120">
        <v>0.65629999999999999</v>
      </c>
      <c r="Y65" s="114">
        <v>79900</v>
      </c>
      <c r="Z65" s="120">
        <v>0.1227</v>
      </c>
      <c r="AA65" s="120">
        <v>0.1099</v>
      </c>
      <c r="AB65" s="120">
        <v>0.13669999999999999</v>
      </c>
      <c r="AC65" s="114">
        <v>156600</v>
      </c>
      <c r="AD65" s="120">
        <v>0.24060000000000001</v>
      </c>
      <c r="AE65" s="120">
        <v>0.2235</v>
      </c>
      <c r="AF65" s="121">
        <v>0.25850000000000001</v>
      </c>
      <c r="AG65" s="335"/>
      <c r="AH65" s="125">
        <v>4057</v>
      </c>
      <c r="AI65" s="114">
        <v>414300</v>
      </c>
      <c r="AJ65" s="115">
        <v>0.63139999999999996</v>
      </c>
      <c r="AK65" s="115">
        <v>0.61219999999999997</v>
      </c>
      <c r="AL65" s="115">
        <v>0.65010000000000001</v>
      </c>
      <c r="AM65" s="114">
        <v>76000</v>
      </c>
      <c r="AN65" s="115">
        <v>0.1159</v>
      </c>
      <c r="AO65" s="115">
        <v>0.1046</v>
      </c>
      <c r="AP65" s="115">
        <v>0.12820000000000001</v>
      </c>
      <c r="AQ65" s="114">
        <v>165800</v>
      </c>
      <c r="AR65" s="115">
        <v>0.25269999999999998</v>
      </c>
      <c r="AS65" s="115">
        <v>0.2359</v>
      </c>
      <c r="AT65" s="116">
        <v>0.27029999999999998</v>
      </c>
      <c r="AU65" s="352"/>
      <c r="AV65" s="246">
        <v>-1.34E-2</v>
      </c>
      <c r="AW65" s="206" t="s">
        <v>942</v>
      </c>
      <c r="AX65" s="246">
        <v>1.4E-3</v>
      </c>
      <c r="AY65" s="206" t="s">
        <v>942</v>
      </c>
      <c r="AZ65" s="297">
        <v>1.21E-2</v>
      </c>
      <c r="BA65" s="206" t="s">
        <v>942</v>
      </c>
      <c r="BC65" s="140">
        <v>-5.3E-3</v>
      </c>
      <c r="BD65" s="206" t="s">
        <v>942</v>
      </c>
      <c r="BE65" s="246">
        <v>-6.7999999999999996E-3</v>
      </c>
      <c r="BF65" s="206" t="s">
        <v>942</v>
      </c>
      <c r="BG65" s="297">
        <v>1.21E-2</v>
      </c>
      <c r="BH65" s="206" t="s">
        <v>942</v>
      </c>
      <c r="BI65" s="187"/>
    </row>
    <row r="66" spans="1:61" x14ac:dyDescent="0.25">
      <c r="A66" s="39" t="str">
        <f t="shared" ref="A66:A69" si="2">(B66)</f>
        <v>E10000018</v>
      </c>
      <c r="B66" s="40" t="s">
        <v>220</v>
      </c>
      <c r="C66" s="41" t="s">
        <v>221</v>
      </c>
      <c r="D66" s="40"/>
      <c r="E66" s="40"/>
      <c r="F66" s="117">
        <v>3496</v>
      </c>
      <c r="G66" s="114">
        <v>349500</v>
      </c>
      <c r="H66" s="120">
        <v>0.62890000000000001</v>
      </c>
      <c r="I66" s="120">
        <v>0.60460000000000003</v>
      </c>
      <c r="J66" s="120">
        <v>0.65259999999999996</v>
      </c>
      <c r="K66" s="114">
        <v>66600</v>
      </c>
      <c r="L66" s="120">
        <v>0.1198</v>
      </c>
      <c r="M66" s="120">
        <v>0.1055</v>
      </c>
      <c r="N66" s="120">
        <v>0.1358</v>
      </c>
      <c r="O66" s="114">
        <v>139600</v>
      </c>
      <c r="P66" s="120">
        <v>0.25130000000000002</v>
      </c>
      <c r="Q66" s="120">
        <v>0.2306</v>
      </c>
      <c r="R66" s="121">
        <v>0.27310000000000001</v>
      </c>
      <c r="S66" s="339"/>
      <c r="T66" s="125">
        <v>3471</v>
      </c>
      <c r="U66" s="114">
        <v>341100</v>
      </c>
      <c r="V66" s="120">
        <v>0.60709999999999997</v>
      </c>
      <c r="W66" s="120">
        <v>0.58389999999999997</v>
      </c>
      <c r="X66" s="120">
        <v>0.62980000000000003</v>
      </c>
      <c r="Y66" s="114">
        <v>71800</v>
      </c>
      <c r="Z66" s="120">
        <v>0.12770000000000001</v>
      </c>
      <c r="AA66" s="120">
        <v>0.1138</v>
      </c>
      <c r="AB66" s="120">
        <v>0.1431</v>
      </c>
      <c r="AC66" s="114">
        <v>149000</v>
      </c>
      <c r="AD66" s="120">
        <v>0.26519999999999999</v>
      </c>
      <c r="AE66" s="120">
        <v>0.24490000000000001</v>
      </c>
      <c r="AF66" s="121">
        <v>0.28639999999999999</v>
      </c>
      <c r="AG66" s="335"/>
      <c r="AH66" s="125">
        <v>3470</v>
      </c>
      <c r="AI66" s="114">
        <v>340200</v>
      </c>
      <c r="AJ66" s="115">
        <v>0.5998</v>
      </c>
      <c r="AK66" s="115">
        <v>0.57650000000000001</v>
      </c>
      <c r="AL66" s="115">
        <v>0.62260000000000004</v>
      </c>
      <c r="AM66" s="114">
        <v>73900</v>
      </c>
      <c r="AN66" s="115">
        <v>0.1303</v>
      </c>
      <c r="AO66" s="115">
        <v>0.1148</v>
      </c>
      <c r="AP66" s="115">
        <v>0.14749999999999999</v>
      </c>
      <c r="AQ66" s="114">
        <v>153100</v>
      </c>
      <c r="AR66" s="115">
        <v>0.26989999999999997</v>
      </c>
      <c r="AS66" s="115">
        <v>0.24970000000000001</v>
      </c>
      <c r="AT66" s="116">
        <v>0.29120000000000001</v>
      </c>
      <c r="AU66" s="352"/>
      <c r="AV66" s="246">
        <v>-2.9100000000000001E-2</v>
      </c>
      <c r="AW66" s="206" t="s">
        <v>942</v>
      </c>
      <c r="AX66" s="246">
        <v>1.0500000000000001E-2</v>
      </c>
      <c r="AY66" s="206" t="s">
        <v>942</v>
      </c>
      <c r="AZ66" s="297">
        <v>1.8700000000000001E-2</v>
      </c>
      <c r="BA66" s="206" t="s">
        <v>942</v>
      </c>
      <c r="BC66" s="140">
        <v>-7.3000000000000001E-3</v>
      </c>
      <c r="BD66" s="206" t="s">
        <v>942</v>
      </c>
      <c r="BE66" s="246">
        <v>2.5000000000000001E-3</v>
      </c>
      <c r="BF66" s="206" t="s">
        <v>942</v>
      </c>
      <c r="BG66" s="297">
        <v>4.7999999999999996E-3</v>
      </c>
      <c r="BH66" s="206" t="s">
        <v>942</v>
      </c>
      <c r="BI66" s="187"/>
    </row>
    <row r="67" spans="1:61" x14ac:dyDescent="0.25">
      <c r="A67" s="39" t="str">
        <f t="shared" si="2"/>
        <v>E10000019</v>
      </c>
      <c r="B67" s="40" t="s">
        <v>222</v>
      </c>
      <c r="C67" s="41" t="s">
        <v>223</v>
      </c>
      <c r="D67" s="40"/>
      <c r="E67" s="40"/>
      <c r="F67" s="117">
        <v>3482</v>
      </c>
      <c r="G67" s="114">
        <v>368700</v>
      </c>
      <c r="H67" s="120">
        <v>0.60299999999999998</v>
      </c>
      <c r="I67" s="120">
        <v>0.5806</v>
      </c>
      <c r="J67" s="120">
        <v>0.625</v>
      </c>
      <c r="K67" s="114">
        <v>77300</v>
      </c>
      <c r="L67" s="120">
        <v>0.12640000000000001</v>
      </c>
      <c r="M67" s="120">
        <v>0.1125</v>
      </c>
      <c r="N67" s="120">
        <v>0.14169999999999999</v>
      </c>
      <c r="O67" s="114">
        <v>165500</v>
      </c>
      <c r="P67" s="120">
        <v>0.27060000000000001</v>
      </c>
      <c r="Q67" s="120">
        <v>0.25119999999999998</v>
      </c>
      <c r="R67" s="121">
        <v>0.29089999999999999</v>
      </c>
      <c r="S67" s="339"/>
      <c r="T67" s="125">
        <v>3470</v>
      </c>
      <c r="U67" s="114">
        <v>354600</v>
      </c>
      <c r="V67" s="120">
        <v>0.57520000000000004</v>
      </c>
      <c r="W67" s="120">
        <v>0.55300000000000005</v>
      </c>
      <c r="X67" s="120">
        <v>0.59709999999999996</v>
      </c>
      <c r="Y67" s="114">
        <v>82400</v>
      </c>
      <c r="Z67" s="120">
        <v>0.13370000000000001</v>
      </c>
      <c r="AA67" s="120">
        <v>0.11899999999999999</v>
      </c>
      <c r="AB67" s="120">
        <v>0.14990000000000001</v>
      </c>
      <c r="AC67" s="114">
        <v>179500</v>
      </c>
      <c r="AD67" s="120">
        <v>0.29110000000000003</v>
      </c>
      <c r="AE67" s="120">
        <v>0.27179999999999999</v>
      </c>
      <c r="AF67" s="121">
        <v>0.31109999999999999</v>
      </c>
      <c r="AG67" s="335"/>
      <c r="AH67" s="125">
        <v>3517</v>
      </c>
      <c r="AI67" s="114">
        <v>358300</v>
      </c>
      <c r="AJ67" s="115">
        <v>0.57550000000000001</v>
      </c>
      <c r="AK67" s="115">
        <v>0.55410000000000004</v>
      </c>
      <c r="AL67" s="115">
        <v>0.59670000000000001</v>
      </c>
      <c r="AM67" s="114">
        <v>74700</v>
      </c>
      <c r="AN67" s="115">
        <v>0.12</v>
      </c>
      <c r="AO67" s="115">
        <v>0.1067</v>
      </c>
      <c r="AP67" s="115">
        <v>0.1346</v>
      </c>
      <c r="AQ67" s="114">
        <v>189600</v>
      </c>
      <c r="AR67" s="115">
        <v>0.30449999999999999</v>
      </c>
      <c r="AS67" s="115">
        <v>0.28520000000000001</v>
      </c>
      <c r="AT67" s="116">
        <v>0.32450000000000001</v>
      </c>
      <c r="AU67" s="352"/>
      <c r="AV67" s="246">
        <v>-2.75E-2</v>
      </c>
      <c r="AW67" s="206" t="s">
        <v>942</v>
      </c>
      <c r="AX67" s="246">
        <v>-6.4000000000000003E-3</v>
      </c>
      <c r="AY67" s="206" t="s">
        <v>942</v>
      </c>
      <c r="AZ67" s="297">
        <v>3.39E-2</v>
      </c>
      <c r="BA67" s="206" t="s">
        <v>938</v>
      </c>
      <c r="BC67" s="140">
        <v>2.9999999999999997E-4</v>
      </c>
      <c r="BD67" s="206" t="s">
        <v>942</v>
      </c>
      <c r="BE67" s="246">
        <v>-1.37E-2</v>
      </c>
      <c r="BF67" s="206" t="s">
        <v>942</v>
      </c>
      <c r="BG67" s="297">
        <v>1.34E-2</v>
      </c>
      <c r="BH67" s="206" t="s">
        <v>942</v>
      </c>
      <c r="BI67" s="187"/>
    </row>
    <row r="68" spans="1:61" x14ac:dyDescent="0.25">
      <c r="A68" s="39" t="str">
        <f t="shared" si="2"/>
        <v>E10000021</v>
      </c>
      <c r="B68" s="40" t="s">
        <v>224</v>
      </c>
      <c r="C68" s="41" t="s">
        <v>225</v>
      </c>
      <c r="D68" s="40"/>
      <c r="E68" s="40"/>
      <c r="F68" s="117">
        <v>3487</v>
      </c>
      <c r="G68" s="114">
        <v>352100</v>
      </c>
      <c r="H68" s="120">
        <v>0.60950000000000004</v>
      </c>
      <c r="I68" s="120">
        <v>0.58450000000000002</v>
      </c>
      <c r="J68" s="120">
        <v>0.63400000000000001</v>
      </c>
      <c r="K68" s="114">
        <v>69400</v>
      </c>
      <c r="L68" s="120">
        <v>0.1202</v>
      </c>
      <c r="M68" s="120">
        <v>0.10630000000000001</v>
      </c>
      <c r="N68" s="120">
        <v>0.13550000000000001</v>
      </c>
      <c r="O68" s="114">
        <v>156100</v>
      </c>
      <c r="P68" s="120">
        <v>0.27029999999999998</v>
      </c>
      <c r="Q68" s="120">
        <v>0.24809999999999999</v>
      </c>
      <c r="R68" s="121">
        <v>0.29370000000000002</v>
      </c>
      <c r="S68" s="339"/>
      <c r="T68" s="125">
        <v>3439</v>
      </c>
      <c r="U68" s="114">
        <v>342800</v>
      </c>
      <c r="V68" s="120">
        <v>0.58589999999999998</v>
      </c>
      <c r="W68" s="120">
        <v>0.56220000000000003</v>
      </c>
      <c r="X68" s="120">
        <v>0.60909999999999997</v>
      </c>
      <c r="Y68" s="114">
        <v>79100</v>
      </c>
      <c r="Z68" s="120">
        <v>0.13519999999999999</v>
      </c>
      <c r="AA68" s="120">
        <v>0.1196</v>
      </c>
      <c r="AB68" s="120">
        <v>0.15240000000000001</v>
      </c>
      <c r="AC68" s="114">
        <v>163200</v>
      </c>
      <c r="AD68" s="120">
        <v>0.27900000000000003</v>
      </c>
      <c r="AE68" s="120">
        <v>0.25829999999999997</v>
      </c>
      <c r="AF68" s="121">
        <v>0.30070000000000002</v>
      </c>
      <c r="AG68" s="335"/>
      <c r="AH68" s="125">
        <v>3493</v>
      </c>
      <c r="AI68" s="114">
        <v>349400</v>
      </c>
      <c r="AJ68" s="115">
        <v>0.59179999999999999</v>
      </c>
      <c r="AK68" s="115">
        <v>0.56859999999999999</v>
      </c>
      <c r="AL68" s="115">
        <v>0.61460000000000004</v>
      </c>
      <c r="AM68" s="114">
        <v>79800</v>
      </c>
      <c r="AN68" s="115">
        <v>0.13519999999999999</v>
      </c>
      <c r="AO68" s="115">
        <v>0.1197</v>
      </c>
      <c r="AP68" s="115">
        <v>0.15229999999999999</v>
      </c>
      <c r="AQ68" s="114">
        <v>161200</v>
      </c>
      <c r="AR68" s="115">
        <v>0.27310000000000001</v>
      </c>
      <c r="AS68" s="115">
        <v>0.253</v>
      </c>
      <c r="AT68" s="116">
        <v>0.29399999999999998</v>
      </c>
      <c r="AU68" s="352"/>
      <c r="AV68" s="246">
        <v>-1.78E-2</v>
      </c>
      <c r="AW68" s="206" t="s">
        <v>942</v>
      </c>
      <c r="AX68" s="246">
        <v>1.4999999999999999E-2</v>
      </c>
      <c r="AY68" s="206" t="s">
        <v>942</v>
      </c>
      <c r="AZ68" s="297">
        <v>2.8E-3</v>
      </c>
      <c r="BA68" s="206" t="s">
        <v>942</v>
      </c>
      <c r="BC68" s="140">
        <v>5.8999999999999999E-3</v>
      </c>
      <c r="BD68" s="206" t="s">
        <v>942</v>
      </c>
      <c r="BE68" s="246">
        <v>0</v>
      </c>
      <c r="BF68" s="206" t="s">
        <v>942</v>
      </c>
      <c r="BG68" s="297">
        <v>-5.8999999999999999E-3</v>
      </c>
      <c r="BH68" s="206" t="s">
        <v>942</v>
      </c>
      <c r="BI68" s="187"/>
    </row>
    <row r="69" spans="1:61" x14ac:dyDescent="0.25">
      <c r="A69" s="39" t="str">
        <f t="shared" si="2"/>
        <v>E10000024</v>
      </c>
      <c r="B69" s="40" t="s">
        <v>226</v>
      </c>
      <c r="C69" s="41" t="s">
        <v>227</v>
      </c>
      <c r="D69" s="40"/>
      <c r="E69" s="40"/>
      <c r="F69" s="117">
        <v>3510</v>
      </c>
      <c r="G69" s="114">
        <v>398000</v>
      </c>
      <c r="H69" s="120">
        <v>0.60189999999999999</v>
      </c>
      <c r="I69" s="120">
        <v>0.57979999999999998</v>
      </c>
      <c r="J69" s="120">
        <v>0.62360000000000004</v>
      </c>
      <c r="K69" s="114">
        <v>88900</v>
      </c>
      <c r="L69" s="120">
        <v>0.13450000000000001</v>
      </c>
      <c r="M69" s="120">
        <v>0.1203</v>
      </c>
      <c r="N69" s="120">
        <v>0.15010000000000001</v>
      </c>
      <c r="O69" s="114">
        <v>174400</v>
      </c>
      <c r="P69" s="120">
        <v>0.26369999999999999</v>
      </c>
      <c r="Q69" s="120">
        <v>0.2447</v>
      </c>
      <c r="R69" s="121">
        <v>0.28349999999999997</v>
      </c>
      <c r="S69" s="339"/>
      <c r="T69" s="125">
        <v>3419</v>
      </c>
      <c r="U69" s="114">
        <v>410100</v>
      </c>
      <c r="V69" s="120">
        <v>0.61670000000000003</v>
      </c>
      <c r="W69" s="120">
        <v>0.59560000000000002</v>
      </c>
      <c r="X69" s="120">
        <v>0.63729999999999998</v>
      </c>
      <c r="Y69" s="114">
        <v>74000</v>
      </c>
      <c r="Z69" s="120">
        <v>0.1113</v>
      </c>
      <c r="AA69" s="120">
        <v>9.9099999999999994E-2</v>
      </c>
      <c r="AB69" s="120">
        <v>0.12479999999999999</v>
      </c>
      <c r="AC69" s="114">
        <v>180900</v>
      </c>
      <c r="AD69" s="120">
        <v>0.27200000000000002</v>
      </c>
      <c r="AE69" s="120">
        <v>0.25330000000000003</v>
      </c>
      <c r="AF69" s="121">
        <v>0.29160000000000003</v>
      </c>
      <c r="AG69" s="335"/>
      <c r="AH69" s="125">
        <v>3562</v>
      </c>
      <c r="AI69" s="114">
        <v>428200</v>
      </c>
      <c r="AJ69" s="115">
        <v>0.6391</v>
      </c>
      <c r="AK69" s="115">
        <v>0.61899999999999999</v>
      </c>
      <c r="AL69" s="115">
        <v>0.65880000000000005</v>
      </c>
      <c r="AM69" s="114">
        <v>77200</v>
      </c>
      <c r="AN69" s="115">
        <v>0.1152</v>
      </c>
      <c r="AO69" s="115">
        <v>0.1028</v>
      </c>
      <c r="AP69" s="115">
        <v>0.12889999999999999</v>
      </c>
      <c r="AQ69" s="114">
        <v>164600</v>
      </c>
      <c r="AR69" s="115">
        <v>0.2457</v>
      </c>
      <c r="AS69" s="115">
        <v>0.22839999999999999</v>
      </c>
      <c r="AT69" s="116">
        <v>0.26369999999999999</v>
      </c>
      <c r="AU69" s="352"/>
      <c r="AV69" s="246">
        <v>3.7199999999999997E-2</v>
      </c>
      <c r="AW69" s="243" t="s">
        <v>938</v>
      </c>
      <c r="AX69" s="246">
        <v>-1.9300000000000001E-2</v>
      </c>
      <c r="AY69" s="206" t="s">
        <v>942</v>
      </c>
      <c r="AZ69" s="297">
        <v>-1.7999999999999999E-2</v>
      </c>
      <c r="BA69" s="206" t="s">
        <v>942</v>
      </c>
      <c r="BC69" s="140">
        <v>2.2499999999999999E-2</v>
      </c>
      <c r="BD69" s="206" t="s">
        <v>942</v>
      </c>
      <c r="BE69" s="246">
        <v>3.8999999999999998E-3</v>
      </c>
      <c r="BF69" s="206" t="s">
        <v>942</v>
      </c>
      <c r="BG69" s="297">
        <v>-2.64E-2</v>
      </c>
      <c r="BH69" s="206" t="s">
        <v>936</v>
      </c>
      <c r="BI69" s="187"/>
    </row>
    <row r="70" spans="1:61" x14ac:dyDescent="0.25">
      <c r="A70" s="39" t="str">
        <f>(D70)</f>
        <v>E06000015</v>
      </c>
      <c r="B70" s="40"/>
      <c r="C70" s="41"/>
      <c r="D70" s="40" t="s">
        <v>228</v>
      </c>
      <c r="E70" s="40" t="s">
        <v>229</v>
      </c>
      <c r="F70" s="117">
        <v>1029</v>
      </c>
      <c r="G70" s="114">
        <v>130200</v>
      </c>
      <c r="H70" s="120">
        <v>0.64659999999999995</v>
      </c>
      <c r="I70" s="120">
        <v>0.60619999999999996</v>
      </c>
      <c r="J70" s="120">
        <v>0.68500000000000005</v>
      </c>
      <c r="K70" s="114">
        <v>24600</v>
      </c>
      <c r="L70" s="120">
        <v>0.12230000000000001</v>
      </c>
      <c r="M70" s="120">
        <v>9.9400000000000002E-2</v>
      </c>
      <c r="N70" s="120">
        <v>0.14960000000000001</v>
      </c>
      <c r="O70" s="114">
        <v>46600</v>
      </c>
      <c r="P70" s="120">
        <v>0.2311</v>
      </c>
      <c r="Q70" s="120">
        <v>0.1993</v>
      </c>
      <c r="R70" s="121">
        <v>0.26640000000000003</v>
      </c>
      <c r="S70" s="339"/>
      <c r="T70" s="125">
        <v>969</v>
      </c>
      <c r="U70" s="114">
        <v>119300</v>
      </c>
      <c r="V70" s="120">
        <v>0.58840000000000003</v>
      </c>
      <c r="W70" s="120">
        <v>0.54700000000000004</v>
      </c>
      <c r="X70" s="120">
        <v>0.62860000000000005</v>
      </c>
      <c r="Y70" s="114">
        <v>31300</v>
      </c>
      <c r="Z70" s="120">
        <v>0.1545</v>
      </c>
      <c r="AA70" s="120">
        <v>0.1249</v>
      </c>
      <c r="AB70" s="120">
        <v>0.18959999999999999</v>
      </c>
      <c r="AC70" s="114">
        <v>52100</v>
      </c>
      <c r="AD70" s="120">
        <v>0.2571</v>
      </c>
      <c r="AE70" s="120">
        <v>0.22359999999999999</v>
      </c>
      <c r="AF70" s="121">
        <v>0.29360000000000003</v>
      </c>
      <c r="AG70" s="335"/>
      <c r="AH70" s="125">
        <v>502</v>
      </c>
      <c r="AI70" s="114">
        <v>121100</v>
      </c>
      <c r="AJ70" s="115">
        <v>0.59550000000000003</v>
      </c>
      <c r="AK70" s="115">
        <v>0.53539999999999999</v>
      </c>
      <c r="AL70" s="115">
        <v>0.65280000000000005</v>
      </c>
      <c r="AM70" s="114">
        <v>35900</v>
      </c>
      <c r="AN70" s="115">
        <v>0.17630000000000001</v>
      </c>
      <c r="AO70" s="115">
        <v>0.1295</v>
      </c>
      <c r="AP70" s="115">
        <v>0.23549999999999999</v>
      </c>
      <c r="AQ70" s="114">
        <v>46400</v>
      </c>
      <c r="AR70" s="115">
        <v>0.22819999999999999</v>
      </c>
      <c r="AS70" s="115">
        <v>0.1835</v>
      </c>
      <c r="AT70" s="116">
        <v>0.28000000000000003</v>
      </c>
      <c r="AU70" s="352"/>
      <c r="AV70" s="246">
        <v>-5.11E-2</v>
      </c>
      <c r="AW70" s="206" t="s">
        <v>942</v>
      </c>
      <c r="AX70" s="246">
        <v>5.3999999999999999E-2</v>
      </c>
      <c r="AY70" s="206" t="s">
        <v>942</v>
      </c>
      <c r="AZ70" s="297">
        <v>-3.0000000000000001E-3</v>
      </c>
      <c r="BA70" s="206" t="s">
        <v>942</v>
      </c>
      <c r="BC70" s="140">
        <v>7.1000000000000004E-3</v>
      </c>
      <c r="BD70" s="206" t="s">
        <v>942</v>
      </c>
      <c r="BE70" s="246">
        <v>2.18E-2</v>
      </c>
      <c r="BF70" s="206" t="s">
        <v>942</v>
      </c>
      <c r="BG70" s="297">
        <v>-2.8899999999999999E-2</v>
      </c>
      <c r="BH70" s="206" t="s">
        <v>942</v>
      </c>
      <c r="BI70" s="187"/>
    </row>
    <row r="71" spans="1:61" x14ac:dyDescent="0.25">
      <c r="A71" s="39" t="str">
        <f t="shared" ref="A71:A109" si="3">(D71)</f>
        <v>E06000016</v>
      </c>
      <c r="B71" s="40"/>
      <c r="C71" s="41"/>
      <c r="D71" s="40" t="s">
        <v>230</v>
      </c>
      <c r="E71" s="40" t="s">
        <v>231</v>
      </c>
      <c r="F71" s="117">
        <v>985</v>
      </c>
      <c r="G71" s="114">
        <v>149000</v>
      </c>
      <c r="H71" s="120">
        <v>0.55400000000000005</v>
      </c>
      <c r="I71" s="120">
        <v>0.50890000000000002</v>
      </c>
      <c r="J71" s="120">
        <v>0.59819999999999995</v>
      </c>
      <c r="K71" s="114">
        <v>31900</v>
      </c>
      <c r="L71" s="120">
        <v>0.11849999999999999</v>
      </c>
      <c r="M71" s="120">
        <v>9.4200000000000006E-2</v>
      </c>
      <c r="N71" s="120">
        <v>0.14799999999999999</v>
      </c>
      <c r="O71" s="114">
        <v>88100</v>
      </c>
      <c r="P71" s="120">
        <v>0.32750000000000001</v>
      </c>
      <c r="Q71" s="120">
        <v>0.28670000000000001</v>
      </c>
      <c r="R71" s="121">
        <v>0.37119999999999997</v>
      </c>
      <c r="S71" s="339"/>
      <c r="T71" s="125">
        <v>987</v>
      </c>
      <c r="U71" s="114">
        <v>153500</v>
      </c>
      <c r="V71" s="120">
        <v>0.56179999999999997</v>
      </c>
      <c r="W71" s="120">
        <v>0.51939999999999997</v>
      </c>
      <c r="X71" s="120">
        <v>0.60319999999999996</v>
      </c>
      <c r="Y71" s="114">
        <v>31000</v>
      </c>
      <c r="Z71" s="120">
        <v>0.1135</v>
      </c>
      <c r="AA71" s="120">
        <v>9.0300000000000005E-2</v>
      </c>
      <c r="AB71" s="120">
        <v>0.14169999999999999</v>
      </c>
      <c r="AC71" s="114">
        <v>88800</v>
      </c>
      <c r="AD71" s="120">
        <v>0.32479999999999998</v>
      </c>
      <c r="AE71" s="120">
        <v>0.28649999999999998</v>
      </c>
      <c r="AF71" s="121">
        <v>0.36559999999999998</v>
      </c>
      <c r="AG71" s="335"/>
      <c r="AH71" s="125">
        <v>478</v>
      </c>
      <c r="AI71" s="114">
        <v>175500</v>
      </c>
      <c r="AJ71" s="115">
        <v>0.63200000000000001</v>
      </c>
      <c r="AK71" s="115">
        <v>0.57489999999999997</v>
      </c>
      <c r="AL71" s="115">
        <v>0.68559999999999999</v>
      </c>
      <c r="AM71" s="114">
        <v>35300</v>
      </c>
      <c r="AN71" s="115">
        <v>0.12709999999999999</v>
      </c>
      <c r="AO71" s="115">
        <v>9.4600000000000004E-2</v>
      </c>
      <c r="AP71" s="115">
        <v>0.16869999999999999</v>
      </c>
      <c r="AQ71" s="114">
        <v>66900</v>
      </c>
      <c r="AR71" s="115">
        <v>0.2409</v>
      </c>
      <c r="AS71" s="115">
        <v>0.1966</v>
      </c>
      <c r="AT71" s="116">
        <v>0.29160000000000003</v>
      </c>
      <c r="AU71" s="352"/>
      <c r="AV71" s="246">
        <v>7.8E-2</v>
      </c>
      <c r="AW71" s="243" t="s">
        <v>938</v>
      </c>
      <c r="AX71" s="246">
        <v>8.6E-3</v>
      </c>
      <c r="AY71" s="206" t="s">
        <v>942</v>
      </c>
      <c r="AZ71" s="297">
        <v>-8.6599999999999996E-2</v>
      </c>
      <c r="BA71" s="206" t="s">
        <v>936</v>
      </c>
      <c r="BC71" s="140">
        <v>7.0199999999999999E-2</v>
      </c>
      <c r="BD71" s="206" t="s">
        <v>938</v>
      </c>
      <c r="BE71" s="246">
        <v>1.3599999999999999E-2</v>
      </c>
      <c r="BF71" s="206" t="s">
        <v>942</v>
      </c>
      <c r="BG71" s="297">
        <v>-8.3900000000000002E-2</v>
      </c>
      <c r="BH71" s="206" t="s">
        <v>936</v>
      </c>
      <c r="BI71" s="187"/>
    </row>
    <row r="72" spans="1:61" x14ac:dyDescent="0.25">
      <c r="A72" s="39" t="str">
        <f t="shared" si="3"/>
        <v>E06000017</v>
      </c>
      <c r="B72" s="40"/>
      <c r="C72" s="41"/>
      <c r="D72" s="40" t="s">
        <v>232</v>
      </c>
      <c r="E72" s="40" t="s">
        <v>233</v>
      </c>
      <c r="F72" s="117">
        <v>491</v>
      </c>
      <c r="G72" s="114">
        <v>19400</v>
      </c>
      <c r="H72" s="120">
        <v>0.61480000000000001</v>
      </c>
      <c r="I72" s="120">
        <v>0.5504</v>
      </c>
      <c r="J72" s="120">
        <v>0.67549999999999999</v>
      </c>
      <c r="K72" s="114">
        <v>5100</v>
      </c>
      <c r="L72" s="120">
        <v>0.16320000000000001</v>
      </c>
      <c r="M72" s="120">
        <v>0.11650000000000001</v>
      </c>
      <c r="N72" s="120">
        <v>0.224</v>
      </c>
      <c r="O72" s="114">
        <v>7000</v>
      </c>
      <c r="P72" s="120">
        <v>0.222</v>
      </c>
      <c r="Q72" s="120">
        <v>0.1762</v>
      </c>
      <c r="R72" s="121">
        <v>0.2757</v>
      </c>
      <c r="S72" s="339"/>
      <c r="T72" s="125">
        <v>480</v>
      </c>
      <c r="U72" s="114">
        <v>19500</v>
      </c>
      <c r="V72" s="120">
        <v>0.60729999999999995</v>
      </c>
      <c r="W72" s="120">
        <v>0.5524</v>
      </c>
      <c r="X72" s="120">
        <v>0.65969999999999995</v>
      </c>
      <c r="Y72" s="114">
        <v>3900</v>
      </c>
      <c r="Z72" s="120">
        <v>0.1212</v>
      </c>
      <c r="AA72" s="120">
        <v>8.9599999999999999E-2</v>
      </c>
      <c r="AB72" s="120">
        <v>0.16200000000000001</v>
      </c>
      <c r="AC72" s="114">
        <v>8700</v>
      </c>
      <c r="AD72" s="120">
        <v>0.27150000000000002</v>
      </c>
      <c r="AE72" s="120">
        <v>0.22550000000000001</v>
      </c>
      <c r="AF72" s="121">
        <v>0.32290000000000002</v>
      </c>
      <c r="AG72" s="335"/>
      <c r="AH72" s="125">
        <v>499</v>
      </c>
      <c r="AI72" s="114">
        <v>20000</v>
      </c>
      <c r="AJ72" s="115">
        <v>0.60780000000000001</v>
      </c>
      <c r="AK72" s="115">
        <v>0.55210000000000004</v>
      </c>
      <c r="AL72" s="115">
        <v>0.66080000000000005</v>
      </c>
      <c r="AM72" s="114">
        <v>4700</v>
      </c>
      <c r="AN72" s="115">
        <v>0.14149999999999999</v>
      </c>
      <c r="AO72" s="115">
        <v>0.11</v>
      </c>
      <c r="AP72" s="115">
        <v>0.18010000000000001</v>
      </c>
      <c r="AQ72" s="114">
        <v>8200</v>
      </c>
      <c r="AR72" s="115">
        <v>0.25069999999999998</v>
      </c>
      <c r="AS72" s="115">
        <v>0.20369999999999999</v>
      </c>
      <c r="AT72" s="116">
        <v>0.30459999999999998</v>
      </c>
      <c r="AU72" s="352"/>
      <c r="AV72" s="246">
        <v>-7.0000000000000001E-3</v>
      </c>
      <c r="AW72" s="206" t="s">
        <v>942</v>
      </c>
      <c r="AX72" s="246">
        <v>-2.18E-2</v>
      </c>
      <c r="AY72" s="206" t="s">
        <v>942</v>
      </c>
      <c r="AZ72" s="297">
        <v>2.8799999999999999E-2</v>
      </c>
      <c r="BA72" s="206" t="s">
        <v>942</v>
      </c>
      <c r="BC72" s="140">
        <v>4.0000000000000002E-4</v>
      </c>
      <c r="BD72" s="206" t="s">
        <v>942</v>
      </c>
      <c r="BE72" s="246">
        <v>2.0299999999999999E-2</v>
      </c>
      <c r="BF72" s="206" t="s">
        <v>942</v>
      </c>
      <c r="BG72" s="297">
        <v>-2.07E-2</v>
      </c>
      <c r="BH72" s="206" t="s">
        <v>942</v>
      </c>
      <c r="BI72" s="187"/>
    </row>
    <row r="73" spans="1:61" x14ac:dyDescent="0.25">
      <c r="A73" s="39" t="str">
        <f t="shared" si="3"/>
        <v>E06000018</v>
      </c>
      <c r="B73" s="40"/>
      <c r="C73" s="41"/>
      <c r="D73" s="40" t="s">
        <v>234</v>
      </c>
      <c r="E73" s="40" t="s">
        <v>235</v>
      </c>
      <c r="F73" s="117">
        <v>1998</v>
      </c>
      <c r="G73" s="114">
        <v>156200</v>
      </c>
      <c r="H73" s="120">
        <v>0.60160000000000002</v>
      </c>
      <c r="I73" s="120">
        <v>0.5696</v>
      </c>
      <c r="J73" s="120">
        <v>0.63270000000000004</v>
      </c>
      <c r="K73" s="114">
        <v>30200</v>
      </c>
      <c r="L73" s="120">
        <v>0.1164</v>
      </c>
      <c r="M73" s="120">
        <v>9.8799999999999999E-2</v>
      </c>
      <c r="N73" s="120">
        <v>0.1366</v>
      </c>
      <c r="O73" s="114">
        <v>73300</v>
      </c>
      <c r="P73" s="120">
        <v>0.28210000000000002</v>
      </c>
      <c r="Q73" s="120">
        <v>0.25390000000000001</v>
      </c>
      <c r="R73" s="121">
        <v>0.31209999999999999</v>
      </c>
      <c r="S73" s="339"/>
      <c r="T73" s="125">
        <v>1987</v>
      </c>
      <c r="U73" s="114">
        <v>164800</v>
      </c>
      <c r="V73" s="120">
        <v>0.62250000000000005</v>
      </c>
      <c r="W73" s="120">
        <v>0.59399999999999997</v>
      </c>
      <c r="X73" s="120">
        <v>0.6502</v>
      </c>
      <c r="Y73" s="114">
        <v>31600</v>
      </c>
      <c r="Z73" s="120">
        <v>0.11940000000000001</v>
      </c>
      <c r="AA73" s="120">
        <v>0.10150000000000001</v>
      </c>
      <c r="AB73" s="120">
        <v>0.1399</v>
      </c>
      <c r="AC73" s="114">
        <v>68300</v>
      </c>
      <c r="AD73" s="120">
        <v>0.2581</v>
      </c>
      <c r="AE73" s="120">
        <v>0.23430000000000001</v>
      </c>
      <c r="AF73" s="121">
        <v>0.28349999999999997</v>
      </c>
      <c r="AG73" s="335"/>
      <c r="AH73" s="125">
        <v>1979</v>
      </c>
      <c r="AI73" s="114">
        <v>174300</v>
      </c>
      <c r="AJ73" s="115">
        <v>0.65090000000000003</v>
      </c>
      <c r="AK73" s="115">
        <v>0.62270000000000003</v>
      </c>
      <c r="AL73" s="115">
        <v>0.67810000000000004</v>
      </c>
      <c r="AM73" s="114">
        <v>26800</v>
      </c>
      <c r="AN73" s="115">
        <v>0.1</v>
      </c>
      <c r="AO73" s="115">
        <v>8.5199999999999998E-2</v>
      </c>
      <c r="AP73" s="115">
        <v>0.1171</v>
      </c>
      <c r="AQ73" s="114">
        <v>66700</v>
      </c>
      <c r="AR73" s="115">
        <v>0.249</v>
      </c>
      <c r="AS73" s="115">
        <v>0.2248</v>
      </c>
      <c r="AT73" s="116">
        <v>0.27500000000000002</v>
      </c>
      <c r="AU73" s="352"/>
      <c r="AV73" s="246">
        <v>4.9399999999999999E-2</v>
      </c>
      <c r="AW73" s="243" t="s">
        <v>938</v>
      </c>
      <c r="AX73" s="246">
        <v>-1.6299999999999999E-2</v>
      </c>
      <c r="AY73" s="206" t="s">
        <v>942</v>
      </c>
      <c r="AZ73" s="297">
        <v>-3.3000000000000002E-2</v>
      </c>
      <c r="BA73" s="206" t="s">
        <v>942</v>
      </c>
      <c r="BC73" s="140">
        <v>2.8400000000000002E-2</v>
      </c>
      <c r="BD73" s="206" t="s">
        <v>942</v>
      </c>
      <c r="BE73" s="246">
        <v>-1.9400000000000001E-2</v>
      </c>
      <c r="BF73" s="206" t="s">
        <v>942</v>
      </c>
      <c r="BG73" s="297">
        <v>-9.1000000000000004E-3</v>
      </c>
      <c r="BH73" s="206" t="s">
        <v>942</v>
      </c>
      <c r="BI73" s="187"/>
    </row>
    <row r="74" spans="1:61" x14ac:dyDescent="0.25">
      <c r="A74" s="39" t="str">
        <f t="shared" si="3"/>
        <v>E07000032</v>
      </c>
      <c r="B74" s="40"/>
      <c r="C74" s="41"/>
      <c r="D74" s="40" t="s">
        <v>236</v>
      </c>
      <c r="E74" s="40" t="s">
        <v>237</v>
      </c>
      <c r="F74" s="117">
        <v>529</v>
      </c>
      <c r="G74" s="114">
        <v>63600</v>
      </c>
      <c r="H74" s="120">
        <v>0.61699999999999999</v>
      </c>
      <c r="I74" s="120">
        <v>0.55859999999999999</v>
      </c>
      <c r="J74" s="120">
        <v>0.67220000000000002</v>
      </c>
      <c r="K74" s="114">
        <v>10200</v>
      </c>
      <c r="L74" s="120">
        <v>9.8500000000000004E-2</v>
      </c>
      <c r="M74" s="120">
        <v>7.3999999999999996E-2</v>
      </c>
      <c r="N74" s="120">
        <v>0.13009999999999999</v>
      </c>
      <c r="O74" s="114">
        <v>29300</v>
      </c>
      <c r="P74" s="120">
        <v>0.28449999999999998</v>
      </c>
      <c r="Q74" s="120">
        <v>0.23280000000000001</v>
      </c>
      <c r="R74" s="121">
        <v>0.34250000000000003</v>
      </c>
      <c r="S74" s="339"/>
      <c r="T74" s="125">
        <v>486</v>
      </c>
      <c r="U74" s="114">
        <v>62300</v>
      </c>
      <c r="V74" s="120">
        <v>0.60060000000000002</v>
      </c>
      <c r="W74" s="120">
        <v>0.54020000000000001</v>
      </c>
      <c r="X74" s="120">
        <v>0.65810000000000002</v>
      </c>
      <c r="Y74" s="114">
        <v>11400</v>
      </c>
      <c r="Z74" s="120">
        <v>0.1096</v>
      </c>
      <c r="AA74" s="120">
        <v>7.8299999999999995E-2</v>
      </c>
      <c r="AB74" s="120">
        <v>0.15129999999999999</v>
      </c>
      <c r="AC74" s="114">
        <v>30100</v>
      </c>
      <c r="AD74" s="120">
        <v>0.2898</v>
      </c>
      <c r="AE74" s="120">
        <v>0.2361</v>
      </c>
      <c r="AF74" s="121">
        <v>0.35020000000000001</v>
      </c>
      <c r="AG74" s="335"/>
      <c r="AH74" s="125">
        <v>505</v>
      </c>
      <c r="AI74" s="114">
        <v>68900</v>
      </c>
      <c r="AJ74" s="115">
        <v>0.65820000000000001</v>
      </c>
      <c r="AK74" s="115">
        <v>0.60519999999999996</v>
      </c>
      <c r="AL74" s="115">
        <v>0.70750000000000002</v>
      </c>
      <c r="AM74" s="114">
        <v>9900</v>
      </c>
      <c r="AN74" s="115">
        <v>9.4899999999999998E-2</v>
      </c>
      <c r="AO74" s="115">
        <v>6.9599999999999995E-2</v>
      </c>
      <c r="AP74" s="115">
        <v>0.128</v>
      </c>
      <c r="AQ74" s="114">
        <v>25900</v>
      </c>
      <c r="AR74" s="115">
        <v>0.24690000000000001</v>
      </c>
      <c r="AS74" s="115">
        <v>0.20369999999999999</v>
      </c>
      <c r="AT74" s="116">
        <v>0.29599999999999999</v>
      </c>
      <c r="AU74" s="352"/>
      <c r="AV74" s="246">
        <v>4.1200000000000001E-2</v>
      </c>
      <c r="AW74" s="206" t="s">
        <v>942</v>
      </c>
      <c r="AX74" s="246">
        <v>-3.7000000000000002E-3</v>
      </c>
      <c r="AY74" s="206" t="s">
        <v>942</v>
      </c>
      <c r="AZ74" s="297">
        <v>-3.7499999999999999E-2</v>
      </c>
      <c r="BA74" s="206" t="s">
        <v>942</v>
      </c>
      <c r="BC74" s="140">
        <v>5.7599999999999998E-2</v>
      </c>
      <c r="BD74" s="206" t="s">
        <v>942</v>
      </c>
      <c r="BE74" s="246">
        <v>-1.47E-2</v>
      </c>
      <c r="BF74" s="206" t="s">
        <v>942</v>
      </c>
      <c r="BG74" s="297">
        <v>-4.2900000000000001E-2</v>
      </c>
      <c r="BH74" s="206" t="s">
        <v>942</v>
      </c>
      <c r="BI74" s="187"/>
    </row>
    <row r="75" spans="1:61" x14ac:dyDescent="0.25">
      <c r="A75" s="39" t="str">
        <f t="shared" si="3"/>
        <v>E07000033</v>
      </c>
      <c r="B75" s="40"/>
      <c r="C75" s="41"/>
      <c r="D75" s="40" t="s">
        <v>238</v>
      </c>
      <c r="E75" s="40" t="s">
        <v>239</v>
      </c>
      <c r="F75" s="117">
        <v>507</v>
      </c>
      <c r="G75" s="114">
        <v>36100</v>
      </c>
      <c r="H75" s="120">
        <v>0.56499999999999995</v>
      </c>
      <c r="I75" s="120">
        <v>0.50560000000000005</v>
      </c>
      <c r="J75" s="120">
        <v>0.62250000000000005</v>
      </c>
      <c r="K75" s="114">
        <v>6800</v>
      </c>
      <c r="L75" s="120">
        <v>0.10589999999999999</v>
      </c>
      <c r="M75" s="120">
        <v>7.3999999999999996E-2</v>
      </c>
      <c r="N75" s="120">
        <v>0.14929999999999999</v>
      </c>
      <c r="O75" s="114">
        <v>21000</v>
      </c>
      <c r="P75" s="120">
        <v>0.3291</v>
      </c>
      <c r="Q75" s="120">
        <v>0.27639999999999998</v>
      </c>
      <c r="R75" s="121">
        <v>0.3866</v>
      </c>
      <c r="S75" s="339"/>
      <c r="T75" s="125">
        <v>493</v>
      </c>
      <c r="U75" s="114">
        <v>35900</v>
      </c>
      <c r="V75" s="120">
        <v>0.55759999999999998</v>
      </c>
      <c r="W75" s="120">
        <v>0.50080000000000002</v>
      </c>
      <c r="X75" s="120">
        <v>0.61299999999999999</v>
      </c>
      <c r="Y75" s="114">
        <v>8100</v>
      </c>
      <c r="Z75" s="120">
        <v>0.12529999999999999</v>
      </c>
      <c r="AA75" s="120">
        <v>9.35E-2</v>
      </c>
      <c r="AB75" s="120">
        <v>0.16589999999999999</v>
      </c>
      <c r="AC75" s="114">
        <v>20400</v>
      </c>
      <c r="AD75" s="120">
        <v>0.31709999999999999</v>
      </c>
      <c r="AE75" s="120">
        <v>0.26690000000000003</v>
      </c>
      <c r="AF75" s="121">
        <v>0.372</v>
      </c>
      <c r="AG75" s="335"/>
      <c r="AH75" s="125">
        <v>506</v>
      </c>
      <c r="AI75" s="114">
        <v>35600</v>
      </c>
      <c r="AJ75" s="115">
        <v>0.54710000000000003</v>
      </c>
      <c r="AK75" s="115">
        <v>0.49130000000000001</v>
      </c>
      <c r="AL75" s="115">
        <v>0.6018</v>
      </c>
      <c r="AM75" s="114">
        <v>10000</v>
      </c>
      <c r="AN75" s="115">
        <v>0.15429999999999999</v>
      </c>
      <c r="AO75" s="115">
        <v>0.1168</v>
      </c>
      <c r="AP75" s="115">
        <v>0.20119999999999999</v>
      </c>
      <c r="AQ75" s="114">
        <v>19400</v>
      </c>
      <c r="AR75" s="115">
        <v>0.29859999999999998</v>
      </c>
      <c r="AS75" s="115">
        <v>0.25169999999999998</v>
      </c>
      <c r="AT75" s="116">
        <v>0.35010000000000002</v>
      </c>
      <c r="AU75" s="352"/>
      <c r="AV75" s="246">
        <v>-1.78E-2</v>
      </c>
      <c r="AW75" s="206" t="s">
        <v>942</v>
      </c>
      <c r="AX75" s="246">
        <v>4.8399999999999999E-2</v>
      </c>
      <c r="AY75" s="206" t="s">
        <v>942</v>
      </c>
      <c r="AZ75" s="297">
        <v>-3.0599999999999999E-2</v>
      </c>
      <c r="BA75" s="206" t="s">
        <v>942</v>
      </c>
      <c r="BC75" s="140">
        <v>-1.0500000000000001E-2</v>
      </c>
      <c r="BD75" s="206" t="s">
        <v>942</v>
      </c>
      <c r="BE75" s="246">
        <v>2.9000000000000001E-2</v>
      </c>
      <c r="BF75" s="206" t="s">
        <v>942</v>
      </c>
      <c r="BG75" s="297">
        <v>-1.8499999999999999E-2</v>
      </c>
      <c r="BH75" s="206" t="s">
        <v>942</v>
      </c>
      <c r="BI75" s="187"/>
    </row>
    <row r="76" spans="1:61" x14ac:dyDescent="0.25">
      <c r="A76" s="39" t="str">
        <f t="shared" si="3"/>
        <v>E07000034</v>
      </c>
      <c r="B76" s="40"/>
      <c r="C76" s="41"/>
      <c r="D76" s="40" t="s">
        <v>240</v>
      </c>
      <c r="E76" s="40" t="s">
        <v>241</v>
      </c>
      <c r="F76" s="117">
        <v>508</v>
      </c>
      <c r="G76" s="114">
        <v>59800</v>
      </c>
      <c r="H76" s="120">
        <v>0.68869999999999998</v>
      </c>
      <c r="I76" s="120">
        <v>0.62880000000000003</v>
      </c>
      <c r="J76" s="120">
        <v>0.74299999999999999</v>
      </c>
      <c r="K76" s="114">
        <v>7100</v>
      </c>
      <c r="L76" s="120">
        <v>8.2000000000000003E-2</v>
      </c>
      <c r="M76" s="120">
        <v>5.5800000000000002E-2</v>
      </c>
      <c r="N76" s="120">
        <v>0.11899999999999999</v>
      </c>
      <c r="O76" s="114">
        <v>19900</v>
      </c>
      <c r="P76" s="120">
        <v>0.2293</v>
      </c>
      <c r="Q76" s="120">
        <v>0.18310000000000001</v>
      </c>
      <c r="R76" s="121">
        <v>0.28310000000000002</v>
      </c>
      <c r="S76" s="339"/>
      <c r="T76" s="125">
        <v>501</v>
      </c>
      <c r="U76" s="114">
        <v>53100</v>
      </c>
      <c r="V76" s="120">
        <v>0.61199999999999999</v>
      </c>
      <c r="W76" s="120">
        <v>0.55549999999999999</v>
      </c>
      <c r="X76" s="120">
        <v>0.66559999999999997</v>
      </c>
      <c r="Y76" s="114">
        <v>11500</v>
      </c>
      <c r="Z76" s="120">
        <v>0.13250000000000001</v>
      </c>
      <c r="AA76" s="120">
        <v>9.8400000000000001E-2</v>
      </c>
      <c r="AB76" s="120">
        <v>0.17599999999999999</v>
      </c>
      <c r="AC76" s="114">
        <v>22200</v>
      </c>
      <c r="AD76" s="120">
        <v>0.25559999999999999</v>
      </c>
      <c r="AE76" s="120">
        <v>0.20960000000000001</v>
      </c>
      <c r="AF76" s="121">
        <v>0.30769999999999997</v>
      </c>
      <c r="AG76" s="335"/>
      <c r="AH76" s="125">
        <v>508</v>
      </c>
      <c r="AI76" s="114">
        <v>55400</v>
      </c>
      <c r="AJ76" s="115">
        <v>0.63639999999999997</v>
      </c>
      <c r="AK76" s="115">
        <v>0.58420000000000005</v>
      </c>
      <c r="AL76" s="115">
        <v>0.68559999999999999</v>
      </c>
      <c r="AM76" s="114">
        <v>10700</v>
      </c>
      <c r="AN76" s="115">
        <v>0.123</v>
      </c>
      <c r="AO76" s="115">
        <v>9.2600000000000002E-2</v>
      </c>
      <c r="AP76" s="115">
        <v>0.1615</v>
      </c>
      <c r="AQ76" s="114">
        <v>20900</v>
      </c>
      <c r="AR76" s="115">
        <v>0.24060000000000001</v>
      </c>
      <c r="AS76" s="115">
        <v>0.1988</v>
      </c>
      <c r="AT76" s="116">
        <v>0.28799999999999998</v>
      </c>
      <c r="AU76" s="352"/>
      <c r="AV76" s="246">
        <v>-5.2299999999999999E-2</v>
      </c>
      <c r="AW76" s="206" t="s">
        <v>942</v>
      </c>
      <c r="AX76" s="246">
        <v>4.1000000000000002E-2</v>
      </c>
      <c r="AY76" s="206" t="s">
        <v>942</v>
      </c>
      <c r="AZ76" s="297">
        <v>1.1299999999999999E-2</v>
      </c>
      <c r="BA76" s="206" t="s">
        <v>942</v>
      </c>
      <c r="BC76" s="140">
        <v>2.4400000000000002E-2</v>
      </c>
      <c r="BD76" s="206" t="s">
        <v>942</v>
      </c>
      <c r="BE76" s="246">
        <v>-9.4999999999999998E-3</v>
      </c>
      <c r="BF76" s="206" t="s">
        <v>942</v>
      </c>
      <c r="BG76" s="297">
        <v>-1.49E-2</v>
      </c>
      <c r="BH76" s="206" t="s">
        <v>942</v>
      </c>
      <c r="BI76" s="187"/>
    </row>
    <row r="77" spans="1:61" x14ac:dyDescent="0.25">
      <c r="A77" s="39" t="str">
        <f t="shared" si="3"/>
        <v>E07000035</v>
      </c>
      <c r="B77" s="40"/>
      <c r="C77" s="41"/>
      <c r="D77" s="40" t="s">
        <v>242</v>
      </c>
      <c r="E77" s="40" t="s">
        <v>243</v>
      </c>
      <c r="F77" s="117">
        <v>509</v>
      </c>
      <c r="G77" s="114">
        <v>40800</v>
      </c>
      <c r="H77" s="120">
        <v>0.67900000000000005</v>
      </c>
      <c r="I77" s="120">
        <v>0.61629999999999996</v>
      </c>
      <c r="J77" s="120">
        <v>0.7359</v>
      </c>
      <c r="K77" s="114">
        <v>6500</v>
      </c>
      <c r="L77" s="120">
        <v>0.1081</v>
      </c>
      <c r="M77" s="120">
        <v>7.2800000000000004E-2</v>
      </c>
      <c r="N77" s="120">
        <v>0.15759999999999999</v>
      </c>
      <c r="O77" s="114">
        <v>12800</v>
      </c>
      <c r="P77" s="120">
        <v>0.21290000000000001</v>
      </c>
      <c r="Q77" s="120">
        <v>0.16739999999999999</v>
      </c>
      <c r="R77" s="121">
        <v>0.26679999999999998</v>
      </c>
      <c r="S77" s="339"/>
      <c r="T77" s="125">
        <v>511</v>
      </c>
      <c r="U77" s="114">
        <v>43500</v>
      </c>
      <c r="V77" s="120">
        <v>0.72160000000000002</v>
      </c>
      <c r="W77" s="120">
        <v>0.67020000000000002</v>
      </c>
      <c r="X77" s="120">
        <v>0.76770000000000005</v>
      </c>
      <c r="Y77" s="114">
        <v>5500</v>
      </c>
      <c r="Z77" s="120">
        <v>9.0499999999999997E-2</v>
      </c>
      <c r="AA77" s="120">
        <v>6.3600000000000004E-2</v>
      </c>
      <c r="AB77" s="120">
        <v>0.1273</v>
      </c>
      <c r="AC77" s="114">
        <v>11300</v>
      </c>
      <c r="AD77" s="120">
        <v>0.18790000000000001</v>
      </c>
      <c r="AE77" s="120">
        <v>0.15049999999999999</v>
      </c>
      <c r="AF77" s="121">
        <v>0.2321</v>
      </c>
      <c r="AG77" s="335"/>
      <c r="AH77" s="125">
        <v>517</v>
      </c>
      <c r="AI77" s="114">
        <v>41300</v>
      </c>
      <c r="AJ77" s="115">
        <v>0.67820000000000003</v>
      </c>
      <c r="AK77" s="115">
        <v>0.62370000000000003</v>
      </c>
      <c r="AL77" s="115">
        <v>0.72829999999999995</v>
      </c>
      <c r="AM77" s="114">
        <v>6700</v>
      </c>
      <c r="AN77" s="115">
        <v>0.10929999999999999</v>
      </c>
      <c r="AO77" s="115">
        <v>7.9500000000000001E-2</v>
      </c>
      <c r="AP77" s="115">
        <v>0.1484</v>
      </c>
      <c r="AQ77" s="114">
        <v>12900</v>
      </c>
      <c r="AR77" s="115">
        <v>0.21249999999999999</v>
      </c>
      <c r="AS77" s="115">
        <v>0.1701</v>
      </c>
      <c r="AT77" s="116">
        <v>0.26219999999999999</v>
      </c>
      <c r="AU77" s="352"/>
      <c r="AV77" s="246">
        <v>-8.0000000000000004E-4</v>
      </c>
      <c r="AW77" s="206" t="s">
        <v>942</v>
      </c>
      <c r="AX77" s="246">
        <v>1.1000000000000001E-3</v>
      </c>
      <c r="AY77" s="206" t="s">
        <v>942</v>
      </c>
      <c r="AZ77" s="297">
        <v>-2.9999999999999997E-4</v>
      </c>
      <c r="BA77" s="206" t="s">
        <v>942</v>
      </c>
      <c r="BC77" s="140">
        <v>-4.3400000000000001E-2</v>
      </c>
      <c r="BD77" s="206" t="s">
        <v>942</v>
      </c>
      <c r="BE77" s="246">
        <v>1.8800000000000001E-2</v>
      </c>
      <c r="BF77" s="206" t="s">
        <v>942</v>
      </c>
      <c r="BG77" s="297">
        <v>2.46E-2</v>
      </c>
      <c r="BH77" s="206" t="s">
        <v>942</v>
      </c>
      <c r="BI77" s="187"/>
    </row>
    <row r="78" spans="1:61" x14ac:dyDescent="0.25">
      <c r="A78" s="39" t="str">
        <f t="shared" si="3"/>
        <v>E07000036</v>
      </c>
      <c r="B78" s="40"/>
      <c r="C78" s="41"/>
      <c r="D78" s="40" t="s">
        <v>244</v>
      </c>
      <c r="E78" s="40" t="s">
        <v>245</v>
      </c>
      <c r="F78" s="117">
        <v>499</v>
      </c>
      <c r="G78" s="114">
        <v>60400</v>
      </c>
      <c r="H78" s="120">
        <v>0.64259999999999995</v>
      </c>
      <c r="I78" s="120">
        <v>0.59030000000000005</v>
      </c>
      <c r="J78" s="120">
        <v>0.69159999999999999</v>
      </c>
      <c r="K78" s="114">
        <v>11400</v>
      </c>
      <c r="L78" s="120">
        <v>0.1208</v>
      </c>
      <c r="M78" s="120">
        <v>9.0999999999999998E-2</v>
      </c>
      <c r="N78" s="120">
        <v>0.15870000000000001</v>
      </c>
      <c r="O78" s="114">
        <v>22200</v>
      </c>
      <c r="P78" s="120">
        <v>0.2366</v>
      </c>
      <c r="Q78" s="120">
        <v>0.19520000000000001</v>
      </c>
      <c r="R78" s="121">
        <v>0.28370000000000001</v>
      </c>
      <c r="S78" s="339"/>
      <c r="T78" s="125">
        <v>500</v>
      </c>
      <c r="U78" s="114">
        <v>58900</v>
      </c>
      <c r="V78" s="120">
        <v>0.62429999999999997</v>
      </c>
      <c r="W78" s="120">
        <v>0.56869999999999998</v>
      </c>
      <c r="X78" s="120">
        <v>0.67679999999999996</v>
      </c>
      <c r="Y78" s="114">
        <v>13400</v>
      </c>
      <c r="Z78" s="120">
        <v>0.1416</v>
      </c>
      <c r="AA78" s="120">
        <v>0.1084</v>
      </c>
      <c r="AB78" s="120">
        <v>0.18279999999999999</v>
      </c>
      <c r="AC78" s="114">
        <v>22100</v>
      </c>
      <c r="AD78" s="120">
        <v>0.2341</v>
      </c>
      <c r="AE78" s="120">
        <v>0.191</v>
      </c>
      <c r="AF78" s="121">
        <v>0.28360000000000002</v>
      </c>
      <c r="AG78" s="335"/>
      <c r="AH78" s="125">
        <v>512</v>
      </c>
      <c r="AI78" s="114">
        <v>59000</v>
      </c>
      <c r="AJ78" s="115">
        <v>0.62390000000000001</v>
      </c>
      <c r="AK78" s="115">
        <v>0.57040000000000002</v>
      </c>
      <c r="AL78" s="115">
        <v>0.67449999999999999</v>
      </c>
      <c r="AM78" s="114">
        <v>11800</v>
      </c>
      <c r="AN78" s="115">
        <v>0.1246</v>
      </c>
      <c r="AO78" s="115">
        <v>9.5200000000000007E-2</v>
      </c>
      <c r="AP78" s="115">
        <v>0.16139999999999999</v>
      </c>
      <c r="AQ78" s="114">
        <v>23800</v>
      </c>
      <c r="AR78" s="115">
        <v>0.2515</v>
      </c>
      <c r="AS78" s="115">
        <v>0.2072</v>
      </c>
      <c r="AT78" s="116">
        <v>0.30159999999999998</v>
      </c>
      <c r="AU78" s="352"/>
      <c r="AV78" s="246">
        <v>-1.8599999999999998E-2</v>
      </c>
      <c r="AW78" s="206" t="s">
        <v>942</v>
      </c>
      <c r="AX78" s="246">
        <v>3.8E-3</v>
      </c>
      <c r="AY78" s="206" t="s">
        <v>942</v>
      </c>
      <c r="AZ78" s="297">
        <v>1.49E-2</v>
      </c>
      <c r="BA78" s="206" t="s">
        <v>942</v>
      </c>
      <c r="BC78" s="140">
        <v>-4.0000000000000002E-4</v>
      </c>
      <c r="BD78" s="206" t="s">
        <v>942</v>
      </c>
      <c r="BE78" s="246">
        <v>-1.7000000000000001E-2</v>
      </c>
      <c r="BF78" s="206" t="s">
        <v>942</v>
      </c>
      <c r="BG78" s="297">
        <v>1.7399999999999999E-2</v>
      </c>
      <c r="BH78" s="206" t="s">
        <v>942</v>
      </c>
      <c r="BI78" s="187"/>
    </row>
    <row r="79" spans="1:61" x14ac:dyDescent="0.25">
      <c r="A79" s="39" t="str">
        <f t="shared" si="3"/>
        <v>E07000037</v>
      </c>
      <c r="B79" s="40"/>
      <c r="C79" s="41"/>
      <c r="D79" s="40" t="s">
        <v>246</v>
      </c>
      <c r="E79" s="40" t="s">
        <v>247</v>
      </c>
      <c r="F79" s="117">
        <v>504</v>
      </c>
      <c r="G79" s="114">
        <v>52800</v>
      </c>
      <c r="H79" s="120">
        <v>0.69630000000000003</v>
      </c>
      <c r="I79" s="120">
        <v>0.6351</v>
      </c>
      <c r="J79" s="120">
        <v>0.75129999999999997</v>
      </c>
      <c r="K79" s="114">
        <v>7100</v>
      </c>
      <c r="L79" s="120">
        <v>9.4399999999999998E-2</v>
      </c>
      <c r="M79" s="120">
        <v>6.7500000000000004E-2</v>
      </c>
      <c r="N79" s="120">
        <v>0.13039999999999999</v>
      </c>
      <c r="O79" s="114">
        <v>15900</v>
      </c>
      <c r="P79" s="120">
        <v>0.20930000000000001</v>
      </c>
      <c r="Q79" s="120">
        <v>0.1603</v>
      </c>
      <c r="R79" s="121">
        <v>0.26860000000000001</v>
      </c>
      <c r="S79" s="339"/>
      <c r="T79" s="125">
        <v>488</v>
      </c>
      <c r="U79" s="114">
        <v>52800</v>
      </c>
      <c r="V79" s="120">
        <v>0.69410000000000005</v>
      </c>
      <c r="W79" s="120">
        <v>0.63639999999999997</v>
      </c>
      <c r="X79" s="120">
        <v>0.74629999999999996</v>
      </c>
      <c r="Y79" s="114">
        <v>10000</v>
      </c>
      <c r="Z79" s="120">
        <v>0.13189999999999999</v>
      </c>
      <c r="AA79" s="120">
        <v>9.3200000000000005E-2</v>
      </c>
      <c r="AB79" s="120">
        <v>0.18329999999999999</v>
      </c>
      <c r="AC79" s="114">
        <v>13200</v>
      </c>
      <c r="AD79" s="120">
        <v>0.17399999999999999</v>
      </c>
      <c r="AE79" s="120">
        <v>0.1366</v>
      </c>
      <c r="AF79" s="121">
        <v>0.21890000000000001</v>
      </c>
      <c r="AG79" s="335"/>
      <c r="AH79" s="125">
        <v>494</v>
      </c>
      <c r="AI79" s="114">
        <v>51100</v>
      </c>
      <c r="AJ79" s="115">
        <v>0.66830000000000001</v>
      </c>
      <c r="AK79" s="115">
        <v>0.61050000000000004</v>
      </c>
      <c r="AL79" s="115">
        <v>0.72140000000000004</v>
      </c>
      <c r="AM79" s="114">
        <v>8000</v>
      </c>
      <c r="AN79" s="115">
        <v>0.1043</v>
      </c>
      <c r="AO79" s="115">
        <v>7.5899999999999995E-2</v>
      </c>
      <c r="AP79" s="115">
        <v>0.14169999999999999</v>
      </c>
      <c r="AQ79" s="114">
        <v>17400</v>
      </c>
      <c r="AR79" s="115">
        <v>0.22739999999999999</v>
      </c>
      <c r="AS79" s="115">
        <v>0.17979999999999999</v>
      </c>
      <c r="AT79" s="116">
        <v>0.2833</v>
      </c>
      <c r="AU79" s="352"/>
      <c r="AV79" s="246">
        <v>-2.8000000000000001E-2</v>
      </c>
      <c r="AW79" s="206" t="s">
        <v>942</v>
      </c>
      <c r="AX79" s="246">
        <v>0.01</v>
      </c>
      <c r="AY79" s="206" t="s">
        <v>942</v>
      </c>
      <c r="AZ79" s="297">
        <v>1.8100000000000002E-2</v>
      </c>
      <c r="BA79" s="206" t="s">
        <v>942</v>
      </c>
      <c r="BC79" s="140">
        <v>-2.5899999999999999E-2</v>
      </c>
      <c r="BD79" s="206" t="s">
        <v>942</v>
      </c>
      <c r="BE79" s="246">
        <v>-2.76E-2</v>
      </c>
      <c r="BF79" s="206" t="s">
        <v>942</v>
      </c>
      <c r="BG79" s="297">
        <v>5.3400000000000003E-2</v>
      </c>
      <c r="BH79" s="206" t="s">
        <v>942</v>
      </c>
      <c r="BI79" s="187"/>
    </row>
    <row r="80" spans="1:61" x14ac:dyDescent="0.25">
      <c r="A80" s="39" t="str">
        <f t="shared" si="3"/>
        <v>E07000038</v>
      </c>
      <c r="B80" s="40"/>
      <c r="C80" s="41"/>
      <c r="D80" s="40" t="s">
        <v>248</v>
      </c>
      <c r="E80" s="40" t="s">
        <v>249</v>
      </c>
      <c r="F80" s="117">
        <v>506</v>
      </c>
      <c r="G80" s="114">
        <v>52400</v>
      </c>
      <c r="H80" s="120">
        <v>0.62719999999999998</v>
      </c>
      <c r="I80" s="120">
        <v>0.57050000000000001</v>
      </c>
      <c r="J80" s="120">
        <v>0.68049999999999999</v>
      </c>
      <c r="K80" s="114">
        <v>14200</v>
      </c>
      <c r="L80" s="120">
        <v>0.1696</v>
      </c>
      <c r="M80" s="120">
        <v>0.13059999999999999</v>
      </c>
      <c r="N80" s="120">
        <v>0.2172</v>
      </c>
      <c r="O80" s="114">
        <v>17000</v>
      </c>
      <c r="P80" s="120">
        <v>0.20330000000000001</v>
      </c>
      <c r="Q80" s="120">
        <v>0.16270000000000001</v>
      </c>
      <c r="R80" s="121">
        <v>0.25090000000000001</v>
      </c>
      <c r="S80" s="339"/>
      <c r="T80" s="125">
        <v>491</v>
      </c>
      <c r="U80" s="114">
        <v>53200</v>
      </c>
      <c r="V80" s="120">
        <v>0.63190000000000002</v>
      </c>
      <c r="W80" s="120">
        <v>0.57769999999999999</v>
      </c>
      <c r="X80" s="120">
        <v>0.68289999999999995</v>
      </c>
      <c r="Y80" s="114">
        <v>10600</v>
      </c>
      <c r="Z80" s="120">
        <v>0.12590000000000001</v>
      </c>
      <c r="AA80" s="120">
        <v>9.35E-2</v>
      </c>
      <c r="AB80" s="120">
        <v>0.16750000000000001</v>
      </c>
      <c r="AC80" s="114">
        <v>20400</v>
      </c>
      <c r="AD80" s="120">
        <v>0.2422</v>
      </c>
      <c r="AE80" s="120">
        <v>0.20039999999999999</v>
      </c>
      <c r="AF80" s="121">
        <v>0.28949999999999998</v>
      </c>
      <c r="AG80" s="335"/>
      <c r="AH80" s="125">
        <v>509</v>
      </c>
      <c r="AI80" s="114">
        <v>52000</v>
      </c>
      <c r="AJ80" s="115">
        <v>0.61599999999999999</v>
      </c>
      <c r="AK80" s="115">
        <v>0.56240000000000001</v>
      </c>
      <c r="AL80" s="115">
        <v>0.66690000000000005</v>
      </c>
      <c r="AM80" s="114">
        <v>8300</v>
      </c>
      <c r="AN80" s="115">
        <v>9.8299999999999998E-2</v>
      </c>
      <c r="AO80" s="115">
        <v>7.3700000000000002E-2</v>
      </c>
      <c r="AP80" s="115">
        <v>0.13</v>
      </c>
      <c r="AQ80" s="114">
        <v>24100</v>
      </c>
      <c r="AR80" s="115">
        <v>0.28570000000000001</v>
      </c>
      <c r="AS80" s="115">
        <v>0.23849999999999999</v>
      </c>
      <c r="AT80" s="116">
        <v>0.33800000000000002</v>
      </c>
      <c r="AU80" s="352"/>
      <c r="AV80" s="246">
        <v>-1.11E-2</v>
      </c>
      <c r="AW80" s="206" t="s">
        <v>942</v>
      </c>
      <c r="AX80" s="246">
        <v>-7.1199999999999999E-2</v>
      </c>
      <c r="AY80" s="243" t="s">
        <v>936</v>
      </c>
      <c r="AZ80" s="297">
        <v>8.2400000000000001E-2</v>
      </c>
      <c r="BA80" s="206" t="s">
        <v>938</v>
      </c>
      <c r="BC80" s="140">
        <v>-1.5900000000000001E-2</v>
      </c>
      <c r="BD80" s="206" t="s">
        <v>942</v>
      </c>
      <c r="BE80" s="246">
        <v>-2.76E-2</v>
      </c>
      <c r="BF80" s="206" t="s">
        <v>942</v>
      </c>
      <c r="BG80" s="297">
        <v>4.3499999999999997E-2</v>
      </c>
      <c r="BH80" s="206" t="s">
        <v>942</v>
      </c>
      <c r="BI80" s="187"/>
    </row>
    <row r="81" spans="1:61" x14ac:dyDescent="0.25">
      <c r="A81" s="39" t="str">
        <f t="shared" si="3"/>
        <v>E07000039</v>
      </c>
      <c r="B81" s="40"/>
      <c r="C81" s="41"/>
      <c r="D81" s="40" t="s">
        <v>250</v>
      </c>
      <c r="E81" s="40" t="s">
        <v>251</v>
      </c>
      <c r="F81" s="117">
        <v>503</v>
      </c>
      <c r="G81" s="114">
        <v>51700</v>
      </c>
      <c r="H81" s="120">
        <v>0.64239999999999997</v>
      </c>
      <c r="I81" s="120">
        <v>0.58819999999999995</v>
      </c>
      <c r="J81" s="120">
        <v>0.69310000000000005</v>
      </c>
      <c r="K81" s="114">
        <v>11100</v>
      </c>
      <c r="L81" s="120">
        <v>0.13750000000000001</v>
      </c>
      <c r="M81" s="120">
        <v>0.1042</v>
      </c>
      <c r="N81" s="120">
        <v>0.1794</v>
      </c>
      <c r="O81" s="114">
        <v>17700</v>
      </c>
      <c r="P81" s="120">
        <v>0.22009999999999999</v>
      </c>
      <c r="Q81" s="120">
        <v>0.17910000000000001</v>
      </c>
      <c r="R81" s="121">
        <v>0.26750000000000002</v>
      </c>
      <c r="S81" s="339"/>
      <c r="T81" s="125">
        <v>484</v>
      </c>
      <c r="U81" s="114">
        <v>54800</v>
      </c>
      <c r="V81" s="120">
        <v>0.6734</v>
      </c>
      <c r="W81" s="120">
        <v>0.61819999999999997</v>
      </c>
      <c r="X81" s="120">
        <v>0.72419999999999995</v>
      </c>
      <c r="Y81" s="114">
        <v>9500</v>
      </c>
      <c r="Z81" s="120">
        <v>0.1172</v>
      </c>
      <c r="AA81" s="120">
        <v>8.5999999999999993E-2</v>
      </c>
      <c r="AB81" s="120">
        <v>0.15770000000000001</v>
      </c>
      <c r="AC81" s="114">
        <v>17000</v>
      </c>
      <c r="AD81" s="120">
        <v>0.2094</v>
      </c>
      <c r="AE81" s="120">
        <v>0.1676</v>
      </c>
      <c r="AF81" s="121">
        <v>0.25850000000000001</v>
      </c>
      <c r="AG81" s="335"/>
      <c r="AH81" s="125">
        <v>506</v>
      </c>
      <c r="AI81" s="114">
        <v>51000</v>
      </c>
      <c r="AJ81" s="115">
        <v>0.61439999999999995</v>
      </c>
      <c r="AK81" s="115">
        <v>0.5585</v>
      </c>
      <c r="AL81" s="115">
        <v>0.6673</v>
      </c>
      <c r="AM81" s="114">
        <v>10600</v>
      </c>
      <c r="AN81" s="115">
        <v>0.12809999999999999</v>
      </c>
      <c r="AO81" s="115">
        <v>9.7500000000000003E-2</v>
      </c>
      <c r="AP81" s="115">
        <v>0.16639999999999999</v>
      </c>
      <c r="AQ81" s="114">
        <v>21400</v>
      </c>
      <c r="AR81" s="115">
        <v>0.2576</v>
      </c>
      <c r="AS81" s="115">
        <v>0.2109</v>
      </c>
      <c r="AT81" s="116">
        <v>0.3105</v>
      </c>
      <c r="AU81" s="352"/>
      <c r="AV81" s="246">
        <v>-2.8000000000000001E-2</v>
      </c>
      <c r="AW81" s="206" t="s">
        <v>942</v>
      </c>
      <c r="AX81" s="246">
        <v>-9.4000000000000004E-3</v>
      </c>
      <c r="AY81" s="206" t="s">
        <v>942</v>
      </c>
      <c r="AZ81" s="297">
        <v>3.7499999999999999E-2</v>
      </c>
      <c r="BA81" s="206" t="s">
        <v>942</v>
      </c>
      <c r="BC81" s="140">
        <v>-5.8999999999999997E-2</v>
      </c>
      <c r="BD81" s="206" t="s">
        <v>942</v>
      </c>
      <c r="BE81" s="246">
        <v>1.09E-2</v>
      </c>
      <c r="BF81" s="206" t="s">
        <v>942</v>
      </c>
      <c r="BG81" s="297">
        <v>4.8099999999999997E-2</v>
      </c>
      <c r="BH81" s="206" t="s">
        <v>942</v>
      </c>
      <c r="BI81" s="187"/>
    </row>
    <row r="82" spans="1:61" x14ac:dyDescent="0.25">
      <c r="A82" s="39" t="str">
        <f t="shared" si="3"/>
        <v>E07000129</v>
      </c>
      <c r="B82" s="40"/>
      <c r="C82" s="41"/>
      <c r="D82" s="40" t="s">
        <v>252</v>
      </c>
      <c r="E82" s="40" t="s">
        <v>253</v>
      </c>
      <c r="F82" s="117">
        <v>492</v>
      </c>
      <c r="G82" s="114">
        <v>46000</v>
      </c>
      <c r="H82" s="120">
        <v>0.58420000000000005</v>
      </c>
      <c r="I82" s="120">
        <v>0.52300000000000002</v>
      </c>
      <c r="J82" s="120">
        <v>0.64300000000000002</v>
      </c>
      <c r="K82" s="114">
        <v>9900</v>
      </c>
      <c r="L82" s="120">
        <v>0.1265</v>
      </c>
      <c r="M82" s="120">
        <v>9.0999999999999998E-2</v>
      </c>
      <c r="N82" s="120">
        <v>0.17319999999999999</v>
      </c>
      <c r="O82" s="114">
        <v>22800</v>
      </c>
      <c r="P82" s="120">
        <v>0.2893</v>
      </c>
      <c r="Q82" s="120">
        <v>0.2399</v>
      </c>
      <c r="R82" s="121">
        <v>0.34420000000000001</v>
      </c>
      <c r="S82" s="339"/>
      <c r="T82" s="125">
        <v>501</v>
      </c>
      <c r="U82" s="114">
        <v>50000</v>
      </c>
      <c r="V82" s="120">
        <v>0.629</v>
      </c>
      <c r="W82" s="120">
        <v>0.57289999999999996</v>
      </c>
      <c r="X82" s="120">
        <v>0.68179999999999996</v>
      </c>
      <c r="Y82" s="114">
        <v>10000</v>
      </c>
      <c r="Z82" s="120">
        <v>0.12559999999999999</v>
      </c>
      <c r="AA82" s="120">
        <v>9.6799999999999997E-2</v>
      </c>
      <c r="AB82" s="120">
        <v>0.1615</v>
      </c>
      <c r="AC82" s="114">
        <v>19500</v>
      </c>
      <c r="AD82" s="120">
        <v>0.24540000000000001</v>
      </c>
      <c r="AE82" s="120">
        <v>0.19869999999999999</v>
      </c>
      <c r="AF82" s="121">
        <v>0.2989</v>
      </c>
      <c r="AG82" s="335"/>
      <c r="AH82" s="125">
        <v>502</v>
      </c>
      <c r="AI82" s="114">
        <v>48300</v>
      </c>
      <c r="AJ82" s="115">
        <v>0.60089999999999999</v>
      </c>
      <c r="AK82" s="115">
        <v>0.54610000000000003</v>
      </c>
      <c r="AL82" s="115">
        <v>0.65329999999999999</v>
      </c>
      <c r="AM82" s="114">
        <v>10300</v>
      </c>
      <c r="AN82" s="115">
        <v>0.12759999999999999</v>
      </c>
      <c r="AO82" s="115">
        <v>9.5899999999999999E-2</v>
      </c>
      <c r="AP82" s="115">
        <v>0.16800000000000001</v>
      </c>
      <c r="AQ82" s="114">
        <v>21800</v>
      </c>
      <c r="AR82" s="115">
        <v>0.27150000000000002</v>
      </c>
      <c r="AS82" s="115">
        <v>0.22470000000000001</v>
      </c>
      <c r="AT82" s="116">
        <v>0.32400000000000001</v>
      </c>
      <c r="AU82" s="352"/>
      <c r="AV82" s="246">
        <v>1.67E-2</v>
      </c>
      <c r="AW82" s="206" t="s">
        <v>942</v>
      </c>
      <c r="AX82" s="246">
        <v>1.1999999999999999E-3</v>
      </c>
      <c r="AY82" s="206" t="s">
        <v>942</v>
      </c>
      <c r="AZ82" s="297">
        <v>-1.78E-2</v>
      </c>
      <c r="BA82" s="206" t="s">
        <v>942</v>
      </c>
      <c r="BC82" s="140">
        <v>-2.81E-2</v>
      </c>
      <c r="BD82" s="206" t="s">
        <v>942</v>
      </c>
      <c r="BE82" s="246">
        <v>2E-3</v>
      </c>
      <c r="BF82" s="206" t="s">
        <v>942</v>
      </c>
      <c r="BG82" s="297">
        <v>2.6100000000000002E-2</v>
      </c>
      <c r="BH82" s="206" t="s">
        <v>942</v>
      </c>
      <c r="BI82" s="187"/>
    </row>
    <row r="83" spans="1:61" x14ac:dyDescent="0.25">
      <c r="A83" s="39" t="str">
        <f t="shared" si="3"/>
        <v>E07000130</v>
      </c>
      <c r="B83" s="40"/>
      <c r="C83" s="41"/>
      <c r="D83" s="40" t="s">
        <v>254</v>
      </c>
      <c r="E83" s="40" t="s">
        <v>255</v>
      </c>
      <c r="F83" s="117">
        <v>496</v>
      </c>
      <c r="G83" s="114">
        <v>99500</v>
      </c>
      <c r="H83" s="120">
        <v>0.67669999999999997</v>
      </c>
      <c r="I83" s="120">
        <v>0.61499999999999999</v>
      </c>
      <c r="J83" s="120">
        <v>0.73280000000000001</v>
      </c>
      <c r="K83" s="114">
        <v>15800</v>
      </c>
      <c r="L83" s="120">
        <v>0.10730000000000001</v>
      </c>
      <c r="M83" s="120">
        <v>7.5800000000000006E-2</v>
      </c>
      <c r="N83" s="120">
        <v>0.14990000000000001</v>
      </c>
      <c r="O83" s="114">
        <v>31800</v>
      </c>
      <c r="P83" s="120">
        <v>0.21590000000000001</v>
      </c>
      <c r="Q83" s="120">
        <v>0.1681</v>
      </c>
      <c r="R83" s="121">
        <v>0.27289999999999998</v>
      </c>
      <c r="S83" s="339"/>
      <c r="T83" s="125">
        <v>497</v>
      </c>
      <c r="U83" s="114">
        <v>88100</v>
      </c>
      <c r="V83" s="120">
        <v>0.5897</v>
      </c>
      <c r="W83" s="120">
        <v>0.52990000000000004</v>
      </c>
      <c r="X83" s="120">
        <v>0.64690000000000003</v>
      </c>
      <c r="Y83" s="114">
        <v>20100</v>
      </c>
      <c r="Z83" s="120">
        <v>0.1346</v>
      </c>
      <c r="AA83" s="120">
        <v>0.1012</v>
      </c>
      <c r="AB83" s="120">
        <v>0.1769</v>
      </c>
      <c r="AC83" s="114">
        <v>41200</v>
      </c>
      <c r="AD83" s="120">
        <v>0.2757</v>
      </c>
      <c r="AE83" s="120">
        <v>0.22620000000000001</v>
      </c>
      <c r="AF83" s="121">
        <v>0.33139999999999997</v>
      </c>
      <c r="AG83" s="335"/>
      <c r="AH83" s="125">
        <v>485</v>
      </c>
      <c r="AI83" s="114">
        <v>88900</v>
      </c>
      <c r="AJ83" s="115">
        <v>0.59309999999999996</v>
      </c>
      <c r="AK83" s="115">
        <v>0.53420000000000001</v>
      </c>
      <c r="AL83" s="115">
        <v>0.64949999999999997</v>
      </c>
      <c r="AM83" s="114">
        <v>20500</v>
      </c>
      <c r="AN83" s="115">
        <v>0.13700000000000001</v>
      </c>
      <c r="AO83" s="115">
        <v>9.9500000000000005E-2</v>
      </c>
      <c r="AP83" s="115">
        <v>0.1855</v>
      </c>
      <c r="AQ83" s="114">
        <v>40500</v>
      </c>
      <c r="AR83" s="115">
        <v>0.26989999999999997</v>
      </c>
      <c r="AS83" s="115">
        <v>0.22170000000000001</v>
      </c>
      <c r="AT83" s="116">
        <v>0.32429999999999998</v>
      </c>
      <c r="AU83" s="352"/>
      <c r="AV83" s="246">
        <v>-8.3599999999999994E-2</v>
      </c>
      <c r="AW83" s="243" t="s">
        <v>936</v>
      </c>
      <c r="AX83" s="246">
        <v>2.9600000000000001E-2</v>
      </c>
      <c r="AY83" s="206" t="s">
        <v>942</v>
      </c>
      <c r="AZ83" s="297">
        <v>5.3999999999999999E-2</v>
      </c>
      <c r="BA83" s="206" t="s">
        <v>942</v>
      </c>
      <c r="BC83" s="140">
        <v>3.3999999999999998E-3</v>
      </c>
      <c r="BD83" s="206" t="s">
        <v>942</v>
      </c>
      <c r="BE83" s="246">
        <v>2.3E-3</v>
      </c>
      <c r="BF83" s="206" t="s">
        <v>942</v>
      </c>
      <c r="BG83" s="297">
        <v>-5.7999999999999996E-3</v>
      </c>
      <c r="BH83" s="206" t="s">
        <v>942</v>
      </c>
      <c r="BI83" s="187"/>
    </row>
    <row r="84" spans="1:61" x14ac:dyDescent="0.25">
      <c r="A84" s="39" t="str">
        <f t="shared" si="3"/>
        <v>E07000131</v>
      </c>
      <c r="B84" s="40"/>
      <c r="C84" s="41"/>
      <c r="D84" s="40" t="s">
        <v>256</v>
      </c>
      <c r="E84" s="40" t="s">
        <v>257</v>
      </c>
      <c r="F84" s="117">
        <v>494</v>
      </c>
      <c r="G84" s="114">
        <v>43700</v>
      </c>
      <c r="H84" s="120">
        <v>0.60150000000000003</v>
      </c>
      <c r="I84" s="120">
        <v>0.5444</v>
      </c>
      <c r="J84" s="120">
        <v>0.65600000000000003</v>
      </c>
      <c r="K84" s="114">
        <v>9600</v>
      </c>
      <c r="L84" s="120">
        <v>0.13170000000000001</v>
      </c>
      <c r="M84" s="120">
        <v>9.9000000000000005E-2</v>
      </c>
      <c r="N84" s="120">
        <v>0.17319999999999999</v>
      </c>
      <c r="O84" s="114">
        <v>19400</v>
      </c>
      <c r="P84" s="120">
        <v>0.26679999999999998</v>
      </c>
      <c r="Q84" s="120">
        <v>0.21870000000000001</v>
      </c>
      <c r="R84" s="121">
        <v>0.32100000000000001</v>
      </c>
      <c r="S84" s="339"/>
      <c r="T84" s="125">
        <v>490</v>
      </c>
      <c r="U84" s="114">
        <v>45800</v>
      </c>
      <c r="V84" s="120">
        <v>0.62090000000000001</v>
      </c>
      <c r="W84" s="120">
        <v>0.56740000000000002</v>
      </c>
      <c r="X84" s="120">
        <v>0.67169999999999996</v>
      </c>
      <c r="Y84" s="114">
        <v>10600</v>
      </c>
      <c r="Z84" s="120">
        <v>0.1444</v>
      </c>
      <c r="AA84" s="120">
        <v>0.11210000000000001</v>
      </c>
      <c r="AB84" s="120">
        <v>0.184</v>
      </c>
      <c r="AC84" s="114">
        <v>17300</v>
      </c>
      <c r="AD84" s="120">
        <v>0.23469999999999999</v>
      </c>
      <c r="AE84" s="120">
        <v>0.19289999999999999</v>
      </c>
      <c r="AF84" s="121">
        <v>0.28239999999999998</v>
      </c>
      <c r="AG84" s="335"/>
      <c r="AH84" s="125">
        <v>489</v>
      </c>
      <c r="AI84" s="114">
        <v>48300</v>
      </c>
      <c r="AJ84" s="115">
        <v>0.64739999999999998</v>
      </c>
      <c r="AK84" s="115">
        <v>0.59079999999999999</v>
      </c>
      <c r="AL84" s="115">
        <v>0.70009999999999994</v>
      </c>
      <c r="AM84" s="114">
        <v>9700</v>
      </c>
      <c r="AN84" s="115">
        <v>0.12939999999999999</v>
      </c>
      <c r="AO84" s="115">
        <v>9.6100000000000005E-2</v>
      </c>
      <c r="AP84" s="115">
        <v>0.17199999999999999</v>
      </c>
      <c r="AQ84" s="114">
        <v>16700</v>
      </c>
      <c r="AR84" s="115">
        <v>0.22320000000000001</v>
      </c>
      <c r="AS84" s="115">
        <v>0.17879999999999999</v>
      </c>
      <c r="AT84" s="116">
        <v>0.27500000000000002</v>
      </c>
      <c r="AU84" s="352"/>
      <c r="AV84" s="246">
        <v>4.5900000000000003E-2</v>
      </c>
      <c r="AW84" s="206" t="s">
        <v>942</v>
      </c>
      <c r="AX84" s="246">
        <v>-2.3E-3</v>
      </c>
      <c r="AY84" s="206" t="s">
        <v>942</v>
      </c>
      <c r="AZ84" s="297">
        <v>-4.36E-2</v>
      </c>
      <c r="BA84" s="206" t="s">
        <v>942</v>
      </c>
      <c r="BC84" s="140">
        <v>2.64E-2</v>
      </c>
      <c r="BD84" s="206" t="s">
        <v>942</v>
      </c>
      <c r="BE84" s="246">
        <v>-1.4999999999999999E-2</v>
      </c>
      <c r="BF84" s="206" t="s">
        <v>942</v>
      </c>
      <c r="BG84" s="297">
        <v>-1.15E-2</v>
      </c>
      <c r="BH84" s="206" t="s">
        <v>942</v>
      </c>
      <c r="BI84" s="187"/>
    </row>
    <row r="85" spans="1:61" x14ac:dyDescent="0.25">
      <c r="A85" s="39" t="str">
        <f t="shared" si="3"/>
        <v>E07000132</v>
      </c>
      <c r="B85" s="40"/>
      <c r="C85" s="41"/>
      <c r="D85" s="40" t="s">
        <v>258</v>
      </c>
      <c r="E85" s="40" t="s">
        <v>259</v>
      </c>
      <c r="F85" s="117">
        <v>509</v>
      </c>
      <c r="G85" s="114">
        <v>55300</v>
      </c>
      <c r="H85" s="120">
        <v>0.61739999999999995</v>
      </c>
      <c r="I85" s="120">
        <v>0.55910000000000004</v>
      </c>
      <c r="J85" s="120">
        <v>0.67249999999999999</v>
      </c>
      <c r="K85" s="114">
        <v>11700</v>
      </c>
      <c r="L85" s="120">
        <v>0.1303</v>
      </c>
      <c r="M85" s="120">
        <v>9.7199999999999995E-2</v>
      </c>
      <c r="N85" s="120">
        <v>0.1726</v>
      </c>
      <c r="O85" s="114">
        <v>22600</v>
      </c>
      <c r="P85" s="120">
        <v>0.25230000000000002</v>
      </c>
      <c r="Q85" s="120">
        <v>0.20499999999999999</v>
      </c>
      <c r="R85" s="121">
        <v>0.30620000000000003</v>
      </c>
      <c r="S85" s="339"/>
      <c r="T85" s="125">
        <v>489</v>
      </c>
      <c r="U85" s="114">
        <v>53500</v>
      </c>
      <c r="V85" s="120">
        <v>0.59009999999999996</v>
      </c>
      <c r="W85" s="120">
        <v>0.53449999999999998</v>
      </c>
      <c r="X85" s="120">
        <v>0.64339999999999997</v>
      </c>
      <c r="Y85" s="114">
        <v>14600</v>
      </c>
      <c r="Z85" s="120">
        <v>0.16120000000000001</v>
      </c>
      <c r="AA85" s="120">
        <v>0.12570000000000001</v>
      </c>
      <c r="AB85" s="120">
        <v>0.2044</v>
      </c>
      <c r="AC85" s="114">
        <v>22600</v>
      </c>
      <c r="AD85" s="120">
        <v>0.2487</v>
      </c>
      <c r="AE85" s="120">
        <v>0.2039</v>
      </c>
      <c r="AF85" s="121">
        <v>0.29970000000000002</v>
      </c>
      <c r="AG85" s="335"/>
      <c r="AH85" s="125">
        <v>495</v>
      </c>
      <c r="AI85" s="114">
        <v>54900</v>
      </c>
      <c r="AJ85" s="115">
        <v>0.59860000000000002</v>
      </c>
      <c r="AK85" s="115">
        <v>0.54169999999999996</v>
      </c>
      <c r="AL85" s="115">
        <v>0.65290000000000004</v>
      </c>
      <c r="AM85" s="114">
        <v>9100</v>
      </c>
      <c r="AN85" s="115">
        <v>9.9299999999999999E-2</v>
      </c>
      <c r="AO85" s="115">
        <v>7.0800000000000002E-2</v>
      </c>
      <c r="AP85" s="115">
        <v>0.13750000000000001</v>
      </c>
      <c r="AQ85" s="114">
        <v>27700</v>
      </c>
      <c r="AR85" s="115">
        <v>0.30209999999999998</v>
      </c>
      <c r="AS85" s="115">
        <v>0.25269999999999998</v>
      </c>
      <c r="AT85" s="116">
        <v>0.35659999999999997</v>
      </c>
      <c r="AU85" s="352"/>
      <c r="AV85" s="246">
        <v>-1.8800000000000001E-2</v>
      </c>
      <c r="AW85" s="206" t="s">
        <v>942</v>
      </c>
      <c r="AX85" s="246">
        <v>-3.1099999999999999E-2</v>
      </c>
      <c r="AY85" s="206" t="s">
        <v>942</v>
      </c>
      <c r="AZ85" s="297">
        <v>4.9799999999999997E-2</v>
      </c>
      <c r="BA85" s="206" t="s">
        <v>942</v>
      </c>
      <c r="BC85" s="140">
        <v>8.5000000000000006E-3</v>
      </c>
      <c r="BD85" s="206" t="s">
        <v>942</v>
      </c>
      <c r="BE85" s="246">
        <v>-6.1899999999999997E-2</v>
      </c>
      <c r="BF85" s="206" t="s">
        <v>936</v>
      </c>
      <c r="BG85" s="297">
        <v>5.3400000000000003E-2</v>
      </c>
      <c r="BH85" s="206" t="s">
        <v>942</v>
      </c>
      <c r="BI85" s="187"/>
    </row>
    <row r="86" spans="1:61" x14ac:dyDescent="0.25">
      <c r="A86" s="39" t="str">
        <f t="shared" si="3"/>
        <v>E07000133</v>
      </c>
      <c r="B86" s="40"/>
      <c r="C86" s="41"/>
      <c r="D86" s="40" t="s">
        <v>260</v>
      </c>
      <c r="E86" s="40" t="s">
        <v>261</v>
      </c>
      <c r="F86" s="117">
        <v>488</v>
      </c>
      <c r="G86" s="114">
        <v>25100</v>
      </c>
      <c r="H86" s="120">
        <v>0.59950000000000003</v>
      </c>
      <c r="I86" s="120">
        <v>0.53259999999999996</v>
      </c>
      <c r="J86" s="120">
        <v>0.66290000000000004</v>
      </c>
      <c r="K86" s="114">
        <v>5300</v>
      </c>
      <c r="L86" s="120">
        <v>0.12540000000000001</v>
      </c>
      <c r="M86" s="120">
        <v>8.8900000000000007E-2</v>
      </c>
      <c r="N86" s="120">
        <v>0.1739</v>
      </c>
      <c r="O86" s="114">
        <v>11500</v>
      </c>
      <c r="P86" s="120">
        <v>0.27510000000000001</v>
      </c>
      <c r="Q86" s="120">
        <v>0.2223</v>
      </c>
      <c r="R86" s="121">
        <v>0.33500000000000002</v>
      </c>
      <c r="S86" s="339"/>
      <c r="T86" s="125">
        <v>489</v>
      </c>
      <c r="U86" s="114">
        <v>26100</v>
      </c>
      <c r="V86" s="120">
        <v>0.62370000000000003</v>
      </c>
      <c r="W86" s="120">
        <v>0.5635</v>
      </c>
      <c r="X86" s="120">
        <v>0.68030000000000002</v>
      </c>
      <c r="Y86" s="114">
        <v>3400</v>
      </c>
      <c r="Z86" s="120">
        <v>8.0699999999999994E-2</v>
      </c>
      <c r="AA86" s="120">
        <v>5.7200000000000001E-2</v>
      </c>
      <c r="AB86" s="120">
        <v>0.11269999999999999</v>
      </c>
      <c r="AC86" s="114">
        <v>12400</v>
      </c>
      <c r="AD86" s="120">
        <v>0.29559999999999997</v>
      </c>
      <c r="AE86" s="120">
        <v>0.24329999999999999</v>
      </c>
      <c r="AF86" s="121">
        <v>0.35389999999999999</v>
      </c>
      <c r="AG86" s="335"/>
      <c r="AH86" s="125">
        <v>506</v>
      </c>
      <c r="AI86" s="114">
        <v>27100</v>
      </c>
      <c r="AJ86" s="115">
        <v>0.64610000000000001</v>
      </c>
      <c r="AK86" s="115">
        <v>0.59179999999999999</v>
      </c>
      <c r="AL86" s="115">
        <v>0.69689999999999996</v>
      </c>
      <c r="AM86" s="114">
        <v>5900</v>
      </c>
      <c r="AN86" s="115">
        <v>0.13980000000000001</v>
      </c>
      <c r="AO86" s="115">
        <v>0.1076</v>
      </c>
      <c r="AP86" s="115">
        <v>0.1797</v>
      </c>
      <c r="AQ86" s="114">
        <v>9000</v>
      </c>
      <c r="AR86" s="115">
        <v>0.21410000000000001</v>
      </c>
      <c r="AS86" s="115">
        <v>0.17050000000000001</v>
      </c>
      <c r="AT86" s="116">
        <v>0.26519999999999999</v>
      </c>
      <c r="AU86" s="352"/>
      <c r="AV86" s="246">
        <v>4.6600000000000003E-2</v>
      </c>
      <c r="AW86" s="206" t="s">
        <v>942</v>
      </c>
      <c r="AX86" s="246">
        <v>1.44E-2</v>
      </c>
      <c r="AY86" s="206" t="s">
        <v>942</v>
      </c>
      <c r="AZ86" s="297">
        <v>-6.0999999999999999E-2</v>
      </c>
      <c r="BA86" s="206" t="s">
        <v>942</v>
      </c>
      <c r="BC86" s="140">
        <v>2.2499999999999999E-2</v>
      </c>
      <c r="BD86" s="206" t="s">
        <v>942</v>
      </c>
      <c r="BE86" s="246">
        <v>5.91E-2</v>
      </c>
      <c r="BF86" s="206" t="s">
        <v>938</v>
      </c>
      <c r="BG86" s="297">
        <v>-8.1600000000000006E-2</v>
      </c>
      <c r="BH86" s="206" t="s">
        <v>936</v>
      </c>
      <c r="BI86" s="187"/>
    </row>
    <row r="87" spans="1:61" ht="24" x14ac:dyDescent="0.25">
      <c r="A87" s="39" t="str">
        <f t="shared" si="3"/>
        <v>E07000134</v>
      </c>
      <c r="B87" s="40"/>
      <c r="C87" s="41"/>
      <c r="D87" s="40" t="s">
        <v>262</v>
      </c>
      <c r="E87" s="40" t="s">
        <v>263</v>
      </c>
      <c r="F87" s="117">
        <v>517</v>
      </c>
      <c r="G87" s="114">
        <v>52100</v>
      </c>
      <c r="H87" s="120">
        <v>0.65559999999999996</v>
      </c>
      <c r="I87" s="120">
        <v>0.59560000000000002</v>
      </c>
      <c r="J87" s="120">
        <v>0.71099999999999997</v>
      </c>
      <c r="K87" s="114">
        <v>7800</v>
      </c>
      <c r="L87" s="120">
        <v>9.8500000000000004E-2</v>
      </c>
      <c r="M87" s="120">
        <v>7.2400000000000006E-2</v>
      </c>
      <c r="N87" s="120">
        <v>0.1326</v>
      </c>
      <c r="O87" s="114">
        <v>19500</v>
      </c>
      <c r="P87" s="120">
        <v>0.24590000000000001</v>
      </c>
      <c r="Q87" s="120">
        <v>0.1971</v>
      </c>
      <c r="R87" s="121">
        <v>0.30220000000000002</v>
      </c>
      <c r="S87" s="339"/>
      <c r="T87" s="125">
        <v>508</v>
      </c>
      <c r="U87" s="114">
        <v>50800</v>
      </c>
      <c r="V87" s="120">
        <v>0.63</v>
      </c>
      <c r="W87" s="120">
        <v>0.57299999999999995</v>
      </c>
      <c r="X87" s="120">
        <v>0.68359999999999999</v>
      </c>
      <c r="Y87" s="114">
        <v>7200</v>
      </c>
      <c r="Z87" s="120">
        <v>8.8800000000000004E-2</v>
      </c>
      <c r="AA87" s="120">
        <v>6.1800000000000001E-2</v>
      </c>
      <c r="AB87" s="120">
        <v>0.12609999999999999</v>
      </c>
      <c r="AC87" s="114">
        <v>22700</v>
      </c>
      <c r="AD87" s="120">
        <v>0.28120000000000001</v>
      </c>
      <c r="AE87" s="120">
        <v>0.23139999999999999</v>
      </c>
      <c r="AF87" s="121">
        <v>0.33700000000000002</v>
      </c>
      <c r="AG87" s="335"/>
      <c r="AH87" s="125">
        <v>490</v>
      </c>
      <c r="AI87" s="114">
        <v>44800</v>
      </c>
      <c r="AJ87" s="115">
        <v>0.5474</v>
      </c>
      <c r="AK87" s="115">
        <v>0.4899</v>
      </c>
      <c r="AL87" s="115">
        <v>0.60370000000000001</v>
      </c>
      <c r="AM87" s="114">
        <v>12500</v>
      </c>
      <c r="AN87" s="115">
        <v>0.1527</v>
      </c>
      <c r="AO87" s="115">
        <v>0.1133</v>
      </c>
      <c r="AP87" s="115">
        <v>0.2026</v>
      </c>
      <c r="AQ87" s="114">
        <v>24600</v>
      </c>
      <c r="AR87" s="115">
        <v>0.2999</v>
      </c>
      <c r="AS87" s="115">
        <v>0.25030000000000002</v>
      </c>
      <c r="AT87" s="116">
        <v>0.35470000000000002</v>
      </c>
      <c r="AU87" s="352"/>
      <c r="AV87" s="246">
        <v>-0.1082</v>
      </c>
      <c r="AW87" s="243" t="s">
        <v>936</v>
      </c>
      <c r="AX87" s="246">
        <v>5.4199999999999998E-2</v>
      </c>
      <c r="AY87" s="243" t="s">
        <v>938</v>
      </c>
      <c r="AZ87" s="297">
        <v>5.3999999999999999E-2</v>
      </c>
      <c r="BA87" s="206" t="s">
        <v>942</v>
      </c>
      <c r="BC87" s="140">
        <v>-8.2600000000000007E-2</v>
      </c>
      <c r="BD87" s="308" t="s">
        <v>936</v>
      </c>
      <c r="BE87" s="362">
        <v>6.3899999999999998E-2</v>
      </c>
      <c r="BF87" s="308" t="s">
        <v>938</v>
      </c>
      <c r="BG87" s="360">
        <v>1.8700000000000001E-2</v>
      </c>
      <c r="BH87" s="308" t="s">
        <v>942</v>
      </c>
      <c r="BI87" s="187"/>
    </row>
    <row r="88" spans="1:61" x14ac:dyDescent="0.25">
      <c r="A88" s="39" t="str">
        <f t="shared" si="3"/>
        <v>E07000135</v>
      </c>
      <c r="B88" s="40"/>
      <c r="C88" s="41"/>
      <c r="D88" s="40" t="s">
        <v>264</v>
      </c>
      <c r="E88" s="40" t="s">
        <v>265</v>
      </c>
      <c r="F88" s="117">
        <v>500</v>
      </c>
      <c r="G88" s="114">
        <v>27600</v>
      </c>
      <c r="H88" s="120">
        <v>0.59889999999999999</v>
      </c>
      <c r="I88" s="120">
        <v>0.5403</v>
      </c>
      <c r="J88" s="120">
        <v>0.65480000000000005</v>
      </c>
      <c r="K88" s="114">
        <v>6500</v>
      </c>
      <c r="L88" s="120">
        <v>0.14080000000000001</v>
      </c>
      <c r="M88" s="120">
        <v>0.1048</v>
      </c>
      <c r="N88" s="120">
        <v>0.18659999999999999</v>
      </c>
      <c r="O88" s="114">
        <v>12000</v>
      </c>
      <c r="P88" s="120">
        <v>0.26019999999999999</v>
      </c>
      <c r="Q88" s="120">
        <v>0.21440000000000001</v>
      </c>
      <c r="R88" s="121">
        <v>0.312</v>
      </c>
      <c r="S88" s="339"/>
      <c r="T88" s="125">
        <v>497</v>
      </c>
      <c r="U88" s="114">
        <v>26800</v>
      </c>
      <c r="V88" s="120">
        <v>0.58240000000000003</v>
      </c>
      <c r="W88" s="120">
        <v>0.52649999999999997</v>
      </c>
      <c r="X88" s="120">
        <v>0.63619999999999999</v>
      </c>
      <c r="Y88" s="114">
        <v>5800</v>
      </c>
      <c r="Z88" s="120">
        <v>0.12609999999999999</v>
      </c>
      <c r="AA88" s="120">
        <v>9.5699999999999993E-2</v>
      </c>
      <c r="AB88" s="120">
        <v>0.16439999999999999</v>
      </c>
      <c r="AC88" s="114">
        <v>13400</v>
      </c>
      <c r="AD88" s="120">
        <v>0.29160000000000003</v>
      </c>
      <c r="AE88" s="120">
        <v>0.2442</v>
      </c>
      <c r="AF88" s="121">
        <v>0.34389999999999998</v>
      </c>
      <c r="AG88" s="335"/>
      <c r="AH88" s="125">
        <v>503</v>
      </c>
      <c r="AI88" s="114">
        <v>28000</v>
      </c>
      <c r="AJ88" s="115">
        <v>0.59619999999999995</v>
      </c>
      <c r="AK88" s="115">
        <v>0.53900000000000003</v>
      </c>
      <c r="AL88" s="115">
        <v>0.65090000000000003</v>
      </c>
      <c r="AM88" s="114">
        <v>6000</v>
      </c>
      <c r="AN88" s="115">
        <v>0.1278</v>
      </c>
      <c r="AO88" s="115">
        <v>9.4E-2</v>
      </c>
      <c r="AP88" s="115">
        <v>0.1716</v>
      </c>
      <c r="AQ88" s="114">
        <v>12900</v>
      </c>
      <c r="AR88" s="115">
        <v>0.27600000000000002</v>
      </c>
      <c r="AS88" s="115">
        <v>0.2281</v>
      </c>
      <c r="AT88" s="116">
        <v>0.3296</v>
      </c>
      <c r="AU88" s="352"/>
      <c r="AV88" s="246">
        <v>-2.7000000000000001E-3</v>
      </c>
      <c r="AW88" s="206" t="s">
        <v>942</v>
      </c>
      <c r="AX88" s="246">
        <v>-1.2999999999999999E-2</v>
      </c>
      <c r="AY88" s="206" t="s">
        <v>942</v>
      </c>
      <c r="AZ88" s="297">
        <v>1.5699999999999999E-2</v>
      </c>
      <c r="BA88" s="206" t="s">
        <v>942</v>
      </c>
      <c r="BC88" s="140">
        <v>1.38E-2</v>
      </c>
      <c r="BD88" s="206" t="s">
        <v>942</v>
      </c>
      <c r="BE88" s="246">
        <v>1.6999999999999999E-3</v>
      </c>
      <c r="BF88" s="206" t="s">
        <v>942</v>
      </c>
      <c r="BG88" s="297">
        <v>-1.5599999999999999E-2</v>
      </c>
      <c r="BH88" s="206" t="s">
        <v>942</v>
      </c>
      <c r="BI88" s="187"/>
    </row>
    <row r="89" spans="1:61" x14ac:dyDescent="0.25">
      <c r="A89" s="39" t="str">
        <f t="shared" si="3"/>
        <v>E07000136</v>
      </c>
      <c r="B89" s="40"/>
      <c r="C89" s="41"/>
      <c r="D89" s="40" t="s">
        <v>266</v>
      </c>
      <c r="E89" s="40" t="s">
        <v>267</v>
      </c>
      <c r="F89" s="117">
        <v>476</v>
      </c>
      <c r="G89" s="114">
        <v>29000</v>
      </c>
      <c r="H89" s="120">
        <v>0.53069999999999995</v>
      </c>
      <c r="I89" s="120">
        <v>0.47139999999999999</v>
      </c>
      <c r="J89" s="120">
        <v>0.58909999999999996</v>
      </c>
      <c r="K89" s="114">
        <v>6700</v>
      </c>
      <c r="L89" s="120">
        <v>0.12280000000000001</v>
      </c>
      <c r="M89" s="120">
        <v>8.9899999999999994E-2</v>
      </c>
      <c r="N89" s="120">
        <v>0.16550000000000001</v>
      </c>
      <c r="O89" s="114">
        <v>18900</v>
      </c>
      <c r="P89" s="120">
        <v>0.34649999999999997</v>
      </c>
      <c r="Q89" s="120">
        <v>0.29380000000000001</v>
      </c>
      <c r="R89" s="121">
        <v>0.40329999999999999</v>
      </c>
      <c r="S89" s="339"/>
      <c r="T89" s="125">
        <v>520</v>
      </c>
      <c r="U89" s="114">
        <v>28900</v>
      </c>
      <c r="V89" s="120">
        <v>0.52470000000000006</v>
      </c>
      <c r="W89" s="120">
        <v>0.46579999999999999</v>
      </c>
      <c r="X89" s="120">
        <v>0.58299999999999996</v>
      </c>
      <c r="Y89" s="114">
        <v>7800</v>
      </c>
      <c r="Z89" s="120">
        <v>0.14069999999999999</v>
      </c>
      <c r="AA89" s="120">
        <v>0.10780000000000001</v>
      </c>
      <c r="AB89" s="120">
        <v>0.18149999999999999</v>
      </c>
      <c r="AC89" s="114">
        <v>18400</v>
      </c>
      <c r="AD89" s="120">
        <v>0.33460000000000001</v>
      </c>
      <c r="AE89" s="120">
        <v>0.28439999999999999</v>
      </c>
      <c r="AF89" s="121">
        <v>0.38890000000000002</v>
      </c>
      <c r="AG89" s="335"/>
      <c r="AH89" s="125">
        <v>505</v>
      </c>
      <c r="AI89" s="114">
        <v>27100</v>
      </c>
      <c r="AJ89" s="115">
        <v>0.48770000000000002</v>
      </c>
      <c r="AK89" s="115">
        <v>0.43180000000000002</v>
      </c>
      <c r="AL89" s="115">
        <v>0.54390000000000005</v>
      </c>
      <c r="AM89" s="114">
        <v>7700</v>
      </c>
      <c r="AN89" s="115">
        <v>0.13750000000000001</v>
      </c>
      <c r="AO89" s="115">
        <v>0.10489999999999999</v>
      </c>
      <c r="AP89" s="115">
        <v>0.1782</v>
      </c>
      <c r="AQ89" s="114">
        <v>20900</v>
      </c>
      <c r="AR89" s="115">
        <v>0.37480000000000002</v>
      </c>
      <c r="AS89" s="115">
        <v>0.32319999999999999</v>
      </c>
      <c r="AT89" s="116">
        <v>0.4294</v>
      </c>
      <c r="AU89" s="352"/>
      <c r="AV89" s="246">
        <v>-4.2999999999999997E-2</v>
      </c>
      <c r="AW89" s="206" t="s">
        <v>942</v>
      </c>
      <c r="AX89" s="246">
        <v>1.47E-2</v>
      </c>
      <c r="AY89" s="206" t="s">
        <v>942</v>
      </c>
      <c r="AZ89" s="297">
        <v>2.8299999999999999E-2</v>
      </c>
      <c r="BA89" s="206" t="s">
        <v>942</v>
      </c>
      <c r="BC89" s="140">
        <v>-3.6999999999999998E-2</v>
      </c>
      <c r="BD89" s="206" t="s">
        <v>942</v>
      </c>
      <c r="BE89" s="246">
        <v>-3.2000000000000002E-3</v>
      </c>
      <c r="BF89" s="206" t="s">
        <v>942</v>
      </c>
      <c r="BG89" s="297">
        <v>4.02E-2</v>
      </c>
      <c r="BH89" s="206" t="s">
        <v>942</v>
      </c>
      <c r="BI89" s="187"/>
    </row>
    <row r="90" spans="1:61" x14ac:dyDescent="0.25">
      <c r="A90" s="39" t="str">
        <f t="shared" si="3"/>
        <v>E07000137</v>
      </c>
      <c r="B90" s="40"/>
      <c r="C90" s="41"/>
      <c r="D90" s="40" t="s">
        <v>268</v>
      </c>
      <c r="E90" s="40" t="s">
        <v>269</v>
      </c>
      <c r="F90" s="117">
        <v>492</v>
      </c>
      <c r="G90" s="114">
        <v>76500</v>
      </c>
      <c r="H90" s="120">
        <v>0.65369999999999995</v>
      </c>
      <c r="I90" s="120">
        <v>0.59650000000000003</v>
      </c>
      <c r="J90" s="120">
        <v>0.70679999999999998</v>
      </c>
      <c r="K90" s="114">
        <v>14800</v>
      </c>
      <c r="L90" s="120">
        <v>0.12609999999999999</v>
      </c>
      <c r="M90" s="120">
        <v>9.0499999999999997E-2</v>
      </c>
      <c r="N90" s="120">
        <v>0.17299999999999999</v>
      </c>
      <c r="O90" s="114">
        <v>25800</v>
      </c>
      <c r="P90" s="120">
        <v>0.22020000000000001</v>
      </c>
      <c r="Q90" s="120">
        <v>0.1792</v>
      </c>
      <c r="R90" s="121">
        <v>0.26750000000000002</v>
      </c>
      <c r="S90" s="339"/>
      <c r="T90" s="125">
        <v>493</v>
      </c>
      <c r="U90" s="114">
        <v>62900</v>
      </c>
      <c r="V90" s="120">
        <v>0.53549999999999998</v>
      </c>
      <c r="W90" s="120">
        <v>0.47949999999999998</v>
      </c>
      <c r="X90" s="120">
        <v>0.59060000000000001</v>
      </c>
      <c r="Y90" s="114">
        <v>14700</v>
      </c>
      <c r="Z90" s="120">
        <v>0.12509999999999999</v>
      </c>
      <c r="AA90" s="120">
        <v>9.4299999999999995E-2</v>
      </c>
      <c r="AB90" s="120">
        <v>0.1641</v>
      </c>
      <c r="AC90" s="114">
        <v>39900</v>
      </c>
      <c r="AD90" s="120">
        <v>0.33939999999999998</v>
      </c>
      <c r="AE90" s="120">
        <v>0.28870000000000001</v>
      </c>
      <c r="AF90" s="121">
        <v>0.39410000000000001</v>
      </c>
      <c r="AG90" s="335"/>
      <c r="AH90" s="125">
        <v>481</v>
      </c>
      <c r="AI90" s="114">
        <v>58200</v>
      </c>
      <c r="AJ90" s="115">
        <v>0.49099999999999999</v>
      </c>
      <c r="AK90" s="115">
        <v>0.43519999999999998</v>
      </c>
      <c r="AL90" s="115">
        <v>0.54700000000000004</v>
      </c>
      <c r="AM90" s="114">
        <v>14700</v>
      </c>
      <c r="AN90" s="115">
        <v>0.12429999999999999</v>
      </c>
      <c r="AO90" s="115">
        <v>9.2499999999999999E-2</v>
      </c>
      <c r="AP90" s="115">
        <v>0.1651</v>
      </c>
      <c r="AQ90" s="114">
        <v>45600</v>
      </c>
      <c r="AR90" s="115">
        <v>0.38469999999999999</v>
      </c>
      <c r="AS90" s="115">
        <v>0.33129999999999998</v>
      </c>
      <c r="AT90" s="116">
        <v>0.44109999999999999</v>
      </c>
      <c r="AU90" s="352"/>
      <c r="AV90" s="246">
        <v>-0.16270000000000001</v>
      </c>
      <c r="AW90" s="243" t="s">
        <v>936</v>
      </c>
      <c r="AX90" s="246">
        <v>-1.8E-3</v>
      </c>
      <c r="AY90" s="206" t="s">
        <v>942</v>
      </c>
      <c r="AZ90" s="297">
        <v>0.16450000000000001</v>
      </c>
      <c r="BA90" s="206" t="s">
        <v>938</v>
      </c>
      <c r="BC90" s="140">
        <v>-4.4499999999999998E-2</v>
      </c>
      <c r="BD90" s="206" t="s">
        <v>942</v>
      </c>
      <c r="BE90" s="246">
        <v>-8.0000000000000004E-4</v>
      </c>
      <c r="BF90" s="206" t="s">
        <v>942</v>
      </c>
      <c r="BG90" s="297">
        <v>4.53E-2</v>
      </c>
      <c r="BH90" s="206" t="s">
        <v>942</v>
      </c>
      <c r="BI90" s="187"/>
    </row>
    <row r="91" spans="1:61" x14ac:dyDescent="0.25">
      <c r="A91" s="39" t="str">
        <f t="shared" si="3"/>
        <v>E07000138</v>
      </c>
      <c r="B91" s="40"/>
      <c r="C91" s="41"/>
      <c r="D91" s="40" t="s">
        <v>270</v>
      </c>
      <c r="E91" s="40" t="s">
        <v>271</v>
      </c>
      <c r="F91" s="117">
        <v>490</v>
      </c>
      <c r="G91" s="114">
        <v>55000</v>
      </c>
      <c r="H91" s="120">
        <v>0.68020000000000003</v>
      </c>
      <c r="I91" s="120">
        <v>0.62129999999999996</v>
      </c>
      <c r="J91" s="120">
        <v>0.7339</v>
      </c>
      <c r="K91" s="114">
        <v>8300</v>
      </c>
      <c r="L91" s="120">
        <v>0.10299999999999999</v>
      </c>
      <c r="M91" s="120">
        <v>7.4499999999999997E-2</v>
      </c>
      <c r="N91" s="120">
        <v>0.14080000000000001</v>
      </c>
      <c r="O91" s="114">
        <v>17500</v>
      </c>
      <c r="P91" s="120">
        <v>0.21679999999999999</v>
      </c>
      <c r="Q91" s="120">
        <v>0.1706</v>
      </c>
      <c r="R91" s="121">
        <v>0.27139999999999997</v>
      </c>
      <c r="S91" s="339"/>
      <c r="T91" s="125">
        <v>487</v>
      </c>
      <c r="U91" s="114">
        <v>49900</v>
      </c>
      <c r="V91" s="120">
        <v>0.61260000000000003</v>
      </c>
      <c r="W91" s="120">
        <v>0.55000000000000004</v>
      </c>
      <c r="X91" s="120">
        <v>0.67179999999999995</v>
      </c>
      <c r="Y91" s="114">
        <v>12000</v>
      </c>
      <c r="Z91" s="120">
        <v>0.14779999999999999</v>
      </c>
      <c r="AA91" s="120">
        <v>0.1048</v>
      </c>
      <c r="AB91" s="120">
        <v>0.2044</v>
      </c>
      <c r="AC91" s="114">
        <v>19500</v>
      </c>
      <c r="AD91" s="120">
        <v>0.23960000000000001</v>
      </c>
      <c r="AE91" s="120">
        <v>0.1953</v>
      </c>
      <c r="AF91" s="121">
        <v>0.2903</v>
      </c>
      <c r="AG91" s="335"/>
      <c r="AH91" s="125">
        <v>508</v>
      </c>
      <c r="AI91" s="114">
        <v>55200</v>
      </c>
      <c r="AJ91" s="115">
        <v>0.6724</v>
      </c>
      <c r="AK91" s="115">
        <v>0.61939999999999995</v>
      </c>
      <c r="AL91" s="115">
        <v>0.72140000000000004</v>
      </c>
      <c r="AM91" s="114">
        <v>6700</v>
      </c>
      <c r="AN91" s="115">
        <v>8.1699999999999995E-2</v>
      </c>
      <c r="AO91" s="115">
        <v>6.0400000000000002E-2</v>
      </c>
      <c r="AP91" s="115">
        <v>0.10979999999999999</v>
      </c>
      <c r="AQ91" s="114">
        <v>20200</v>
      </c>
      <c r="AR91" s="115">
        <v>0.24590000000000001</v>
      </c>
      <c r="AS91" s="115">
        <v>0.2014</v>
      </c>
      <c r="AT91" s="116">
        <v>0.29649999999999999</v>
      </c>
      <c r="AU91" s="352"/>
      <c r="AV91" s="246">
        <v>-7.7999999999999996E-3</v>
      </c>
      <c r="AW91" s="206" t="s">
        <v>942</v>
      </c>
      <c r="AX91" s="246">
        <v>-2.1299999999999999E-2</v>
      </c>
      <c r="AY91" s="206" t="s">
        <v>942</v>
      </c>
      <c r="AZ91" s="297">
        <v>2.9100000000000001E-2</v>
      </c>
      <c r="BA91" s="206" t="s">
        <v>942</v>
      </c>
      <c r="BC91" s="140">
        <v>5.9799999999999999E-2</v>
      </c>
      <c r="BD91" s="206" t="s">
        <v>942</v>
      </c>
      <c r="BE91" s="246">
        <v>-6.6100000000000006E-2</v>
      </c>
      <c r="BF91" s="206" t="s">
        <v>936</v>
      </c>
      <c r="BG91" s="297">
        <v>6.3E-3</v>
      </c>
      <c r="BH91" s="206" t="s">
        <v>942</v>
      </c>
      <c r="BI91" s="187"/>
    </row>
    <row r="92" spans="1:61" x14ac:dyDescent="0.25">
      <c r="A92" s="39" t="str">
        <f t="shared" si="3"/>
        <v>E07000139</v>
      </c>
      <c r="B92" s="40"/>
      <c r="C92" s="41"/>
      <c r="D92" s="40" t="s">
        <v>272</v>
      </c>
      <c r="E92" s="40" t="s">
        <v>273</v>
      </c>
      <c r="F92" s="117">
        <v>518</v>
      </c>
      <c r="G92" s="114">
        <v>60000</v>
      </c>
      <c r="H92" s="120">
        <v>0.64859999999999995</v>
      </c>
      <c r="I92" s="120">
        <v>0.59199999999999997</v>
      </c>
      <c r="J92" s="120">
        <v>0.70130000000000003</v>
      </c>
      <c r="K92" s="114">
        <v>10700</v>
      </c>
      <c r="L92" s="120">
        <v>0.11550000000000001</v>
      </c>
      <c r="M92" s="120">
        <v>8.4699999999999998E-2</v>
      </c>
      <c r="N92" s="120">
        <v>0.1555</v>
      </c>
      <c r="O92" s="114">
        <v>21800</v>
      </c>
      <c r="P92" s="120">
        <v>0.2359</v>
      </c>
      <c r="Q92" s="120">
        <v>0.19070000000000001</v>
      </c>
      <c r="R92" s="121">
        <v>0.28810000000000002</v>
      </c>
      <c r="S92" s="339"/>
      <c r="T92" s="125">
        <v>501</v>
      </c>
      <c r="U92" s="114">
        <v>58400</v>
      </c>
      <c r="V92" s="120">
        <v>0.62339999999999995</v>
      </c>
      <c r="W92" s="120">
        <v>0.5706</v>
      </c>
      <c r="X92" s="120">
        <v>0.67349999999999999</v>
      </c>
      <c r="Y92" s="114">
        <v>11600</v>
      </c>
      <c r="Z92" s="120">
        <v>0.12429999999999999</v>
      </c>
      <c r="AA92" s="120">
        <v>9.4E-2</v>
      </c>
      <c r="AB92" s="120">
        <v>0.16239999999999999</v>
      </c>
      <c r="AC92" s="114">
        <v>23600</v>
      </c>
      <c r="AD92" s="120">
        <v>0.25230000000000002</v>
      </c>
      <c r="AE92" s="120">
        <v>0.2094</v>
      </c>
      <c r="AF92" s="121">
        <v>0.30070000000000002</v>
      </c>
      <c r="AG92" s="335"/>
      <c r="AH92" s="125">
        <v>511</v>
      </c>
      <c r="AI92" s="114">
        <v>55800</v>
      </c>
      <c r="AJ92" s="115">
        <v>0.58589999999999998</v>
      </c>
      <c r="AK92" s="115">
        <v>0.52890000000000004</v>
      </c>
      <c r="AL92" s="115">
        <v>0.64070000000000005</v>
      </c>
      <c r="AM92" s="114">
        <v>12600</v>
      </c>
      <c r="AN92" s="115">
        <v>0.1328</v>
      </c>
      <c r="AO92" s="115">
        <v>9.5100000000000004E-2</v>
      </c>
      <c r="AP92" s="115">
        <v>0.18229999999999999</v>
      </c>
      <c r="AQ92" s="114">
        <v>26800</v>
      </c>
      <c r="AR92" s="115">
        <v>0.28129999999999999</v>
      </c>
      <c r="AS92" s="115">
        <v>0.2339</v>
      </c>
      <c r="AT92" s="116">
        <v>0.3342</v>
      </c>
      <c r="AU92" s="352"/>
      <c r="AV92" s="246">
        <v>-6.2700000000000006E-2</v>
      </c>
      <c r="AW92" s="206" t="s">
        <v>942</v>
      </c>
      <c r="AX92" s="246">
        <v>1.7299999999999999E-2</v>
      </c>
      <c r="AY92" s="206" t="s">
        <v>942</v>
      </c>
      <c r="AZ92" s="297">
        <v>4.5400000000000003E-2</v>
      </c>
      <c r="BA92" s="206" t="s">
        <v>942</v>
      </c>
      <c r="BC92" s="140">
        <v>-3.7499999999999999E-2</v>
      </c>
      <c r="BD92" s="206" t="s">
        <v>942</v>
      </c>
      <c r="BE92" s="246">
        <v>8.5000000000000006E-3</v>
      </c>
      <c r="BF92" s="206" t="s">
        <v>942</v>
      </c>
      <c r="BG92" s="297">
        <v>2.9000000000000001E-2</v>
      </c>
      <c r="BH92" s="206" t="s">
        <v>942</v>
      </c>
      <c r="BI92" s="187"/>
    </row>
    <row r="93" spans="1:61" x14ac:dyDescent="0.25">
      <c r="A93" s="39" t="str">
        <f t="shared" si="3"/>
        <v>E07000140</v>
      </c>
      <c r="B93" s="40"/>
      <c r="C93" s="41"/>
      <c r="D93" s="40" t="s">
        <v>274</v>
      </c>
      <c r="E93" s="40" t="s">
        <v>275</v>
      </c>
      <c r="F93" s="117">
        <v>512</v>
      </c>
      <c r="G93" s="114">
        <v>38300</v>
      </c>
      <c r="H93" s="120">
        <v>0.50490000000000002</v>
      </c>
      <c r="I93" s="120">
        <v>0.44869999999999999</v>
      </c>
      <c r="J93" s="120">
        <v>0.56089999999999995</v>
      </c>
      <c r="K93" s="114">
        <v>12100</v>
      </c>
      <c r="L93" s="120">
        <v>0.1598</v>
      </c>
      <c r="M93" s="120">
        <v>0.12590000000000001</v>
      </c>
      <c r="N93" s="120">
        <v>0.20069999999999999</v>
      </c>
      <c r="O93" s="114">
        <v>25400</v>
      </c>
      <c r="P93" s="120">
        <v>0.33529999999999999</v>
      </c>
      <c r="Q93" s="120">
        <v>0.28360000000000002</v>
      </c>
      <c r="R93" s="121">
        <v>0.39140000000000003</v>
      </c>
      <c r="S93" s="339"/>
      <c r="T93" s="125">
        <v>487</v>
      </c>
      <c r="U93" s="114">
        <v>37800</v>
      </c>
      <c r="V93" s="120">
        <v>0.49370000000000003</v>
      </c>
      <c r="W93" s="120">
        <v>0.43590000000000001</v>
      </c>
      <c r="X93" s="120">
        <v>0.55159999999999998</v>
      </c>
      <c r="Y93" s="114">
        <v>9900</v>
      </c>
      <c r="Z93" s="120">
        <v>0.12920000000000001</v>
      </c>
      <c r="AA93" s="120">
        <v>9.2700000000000005E-2</v>
      </c>
      <c r="AB93" s="120">
        <v>0.1772</v>
      </c>
      <c r="AC93" s="114">
        <v>28900</v>
      </c>
      <c r="AD93" s="120">
        <v>0.37719999999999998</v>
      </c>
      <c r="AE93" s="120">
        <v>0.32319999999999999</v>
      </c>
      <c r="AF93" s="121">
        <v>0.43440000000000001</v>
      </c>
      <c r="AG93" s="335"/>
      <c r="AH93" s="125">
        <v>497</v>
      </c>
      <c r="AI93" s="114">
        <v>39900</v>
      </c>
      <c r="AJ93" s="115">
        <v>0.51649999999999996</v>
      </c>
      <c r="AK93" s="115">
        <v>0.45989999999999998</v>
      </c>
      <c r="AL93" s="115">
        <v>0.57279999999999998</v>
      </c>
      <c r="AM93" s="114">
        <v>10300</v>
      </c>
      <c r="AN93" s="115">
        <v>0.13300000000000001</v>
      </c>
      <c r="AO93" s="115">
        <v>9.9900000000000003E-2</v>
      </c>
      <c r="AP93" s="115">
        <v>0.17499999999999999</v>
      </c>
      <c r="AQ93" s="114">
        <v>27100</v>
      </c>
      <c r="AR93" s="115">
        <v>0.35039999999999999</v>
      </c>
      <c r="AS93" s="115">
        <v>0.30009999999999998</v>
      </c>
      <c r="AT93" s="116">
        <v>0.40429999999999999</v>
      </c>
      <c r="AU93" s="352"/>
      <c r="AV93" s="246">
        <v>1.17E-2</v>
      </c>
      <c r="AW93" s="206" t="s">
        <v>942</v>
      </c>
      <c r="AX93" s="246">
        <v>-2.6800000000000001E-2</v>
      </c>
      <c r="AY93" s="206" t="s">
        <v>942</v>
      </c>
      <c r="AZ93" s="297">
        <v>1.5100000000000001E-2</v>
      </c>
      <c r="BA93" s="206" t="s">
        <v>942</v>
      </c>
      <c r="BC93" s="140">
        <v>2.2800000000000001E-2</v>
      </c>
      <c r="BD93" s="206" t="s">
        <v>942</v>
      </c>
      <c r="BE93" s="246">
        <v>3.8999999999999998E-3</v>
      </c>
      <c r="BF93" s="206" t="s">
        <v>942</v>
      </c>
      <c r="BG93" s="297">
        <v>-2.6700000000000002E-2</v>
      </c>
      <c r="BH93" s="206" t="s">
        <v>942</v>
      </c>
      <c r="BI93" s="187"/>
    </row>
    <row r="94" spans="1:61" x14ac:dyDescent="0.25">
      <c r="A94" s="39" t="str">
        <f t="shared" si="3"/>
        <v>E07000141</v>
      </c>
      <c r="B94" s="40"/>
      <c r="C94" s="41"/>
      <c r="D94" s="40" t="s">
        <v>276</v>
      </c>
      <c r="E94" s="40" t="s">
        <v>277</v>
      </c>
      <c r="F94" s="117">
        <v>503</v>
      </c>
      <c r="G94" s="114">
        <v>66700</v>
      </c>
      <c r="H94" s="120">
        <v>0.58679999999999999</v>
      </c>
      <c r="I94" s="120">
        <v>0.52690000000000003</v>
      </c>
      <c r="J94" s="120">
        <v>0.64410000000000001</v>
      </c>
      <c r="K94" s="114">
        <v>15400</v>
      </c>
      <c r="L94" s="120">
        <v>0.13539999999999999</v>
      </c>
      <c r="M94" s="120">
        <v>0.1009</v>
      </c>
      <c r="N94" s="120">
        <v>0.1794</v>
      </c>
      <c r="O94" s="114">
        <v>31600</v>
      </c>
      <c r="P94" s="120">
        <v>0.27779999999999999</v>
      </c>
      <c r="Q94" s="120">
        <v>0.2271</v>
      </c>
      <c r="R94" s="121">
        <v>0.33489999999999998</v>
      </c>
      <c r="S94" s="339"/>
      <c r="T94" s="125">
        <v>497</v>
      </c>
      <c r="U94" s="114">
        <v>68600</v>
      </c>
      <c r="V94" s="120">
        <v>0.59870000000000001</v>
      </c>
      <c r="W94" s="120">
        <v>0.54039999999999999</v>
      </c>
      <c r="X94" s="120">
        <v>0.65439999999999998</v>
      </c>
      <c r="Y94" s="114">
        <v>17900</v>
      </c>
      <c r="Z94" s="120">
        <v>0.15570000000000001</v>
      </c>
      <c r="AA94" s="120">
        <v>0.11609999999999999</v>
      </c>
      <c r="AB94" s="120">
        <v>0.20580000000000001</v>
      </c>
      <c r="AC94" s="114">
        <v>28100</v>
      </c>
      <c r="AD94" s="120">
        <v>0.2455</v>
      </c>
      <c r="AE94" s="120">
        <v>0.20100000000000001</v>
      </c>
      <c r="AF94" s="121">
        <v>0.29630000000000001</v>
      </c>
      <c r="AG94" s="335"/>
      <c r="AH94" s="125">
        <v>509</v>
      </c>
      <c r="AI94" s="114">
        <v>76200</v>
      </c>
      <c r="AJ94" s="115">
        <v>0.65780000000000005</v>
      </c>
      <c r="AK94" s="115">
        <v>0.60560000000000003</v>
      </c>
      <c r="AL94" s="115">
        <v>0.70650000000000002</v>
      </c>
      <c r="AM94" s="114">
        <v>12800</v>
      </c>
      <c r="AN94" s="115">
        <v>0.1109</v>
      </c>
      <c r="AO94" s="115">
        <v>8.2900000000000001E-2</v>
      </c>
      <c r="AP94" s="115">
        <v>0.1467</v>
      </c>
      <c r="AQ94" s="114">
        <v>26800</v>
      </c>
      <c r="AR94" s="115">
        <v>0.23130000000000001</v>
      </c>
      <c r="AS94" s="115">
        <v>0.19020000000000001</v>
      </c>
      <c r="AT94" s="116">
        <v>0.27829999999999999</v>
      </c>
      <c r="AU94" s="352"/>
      <c r="AV94" s="246">
        <v>7.0999999999999994E-2</v>
      </c>
      <c r="AW94" s="206" t="s">
        <v>942</v>
      </c>
      <c r="AX94" s="246">
        <v>-2.46E-2</v>
      </c>
      <c r="AY94" s="206" t="s">
        <v>942</v>
      </c>
      <c r="AZ94" s="297">
        <v>-4.65E-2</v>
      </c>
      <c r="BA94" s="206" t="s">
        <v>942</v>
      </c>
      <c r="BC94" s="140">
        <v>5.8999999999999997E-2</v>
      </c>
      <c r="BD94" s="206" t="s">
        <v>942</v>
      </c>
      <c r="BE94" s="246">
        <v>-4.4900000000000002E-2</v>
      </c>
      <c r="BF94" s="206" t="s">
        <v>942</v>
      </c>
      <c r="BG94" s="297">
        <v>-1.4200000000000001E-2</v>
      </c>
      <c r="BH94" s="206" t="s">
        <v>942</v>
      </c>
      <c r="BI94" s="187"/>
    </row>
    <row r="95" spans="1:61" x14ac:dyDescent="0.25">
      <c r="A95" s="39" t="str">
        <f t="shared" si="3"/>
        <v>E07000142</v>
      </c>
      <c r="B95" s="40"/>
      <c r="C95" s="41"/>
      <c r="D95" s="40" t="s">
        <v>278</v>
      </c>
      <c r="E95" s="40" t="s">
        <v>279</v>
      </c>
      <c r="F95" s="117">
        <v>491</v>
      </c>
      <c r="G95" s="114">
        <v>43400</v>
      </c>
      <c r="H95" s="120">
        <v>0.56379999999999997</v>
      </c>
      <c r="I95" s="120">
        <v>0.50649999999999995</v>
      </c>
      <c r="J95" s="120">
        <v>0.61960000000000004</v>
      </c>
      <c r="K95" s="114">
        <v>9200</v>
      </c>
      <c r="L95" s="120">
        <v>0.11990000000000001</v>
      </c>
      <c r="M95" s="120">
        <v>0.09</v>
      </c>
      <c r="N95" s="120">
        <v>0.15809999999999999</v>
      </c>
      <c r="O95" s="114">
        <v>24300</v>
      </c>
      <c r="P95" s="120">
        <v>0.31619999999999998</v>
      </c>
      <c r="Q95" s="120">
        <v>0.26469999999999999</v>
      </c>
      <c r="R95" s="121">
        <v>0.37269999999999998</v>
      </c>
      <c r="S95" s="339"/>
      <c r="T95" s="125">
        <v>485</v>
      </c>
      <c r="U95" s="114">
        <v>48100</v>
      </c>
      <c r="V95" s="120">
        <v>0.61929999999999996</v>
      </c>
      <c r="W95" s="120">
        <v>0.5615</v>
      </c>
      <c r="X95" s="120">
        <v>0.67390000000000005</v>
      </c>
      <c r="Y95" s="114">
        <v>8500</v>
      </c>
      <c r="Z95" s="120">
        <v>0.1096</v>
      </c>
      <c r="AA95" s="120">
        <v>8.2600000000000007E-2</v>
      </c>
      <c r="AB95" s="120">
        <v>0.14419999999999999</v>
      </c>
      <c r="AC95" s="114">
        <v>21000</v>
      </c>
      <c r="AD95" s="120">
        <v>0.27110000000000001</v>
      </c>
      <c r="AE95" s="120">
        <v>0.223</v>
      </c>
      <c r="AF95" s="121">
        <v>0.32519999999999999</v>
      </c>
      <c r="AG95" s="335"/>
      <c r="AH95" s="125">
        <v>506</v>
      </c>
      <c r="AI95" s="114">
        <v>45800</v>
      </c>
      <c r="AJ95" s="115">
        <v>0.58640000000000003</v>
      </c>
      <c r="AK95" s="115">
        <v>0.53039999999999998</v>
      </c>
      <c r="AL95" s="115">
        <v>0.64039999999999997</v>
      </c>
      <c r="AM95" s="114">
        <v>9900</v>
      </c>
      <c r="AN95" s="115">
        <v>0.12620000000000001</v>
      </c>
      <c r="AO95" s="115">
        <v>9.1600000000000001E-2</v>
      </c>
      <c r="AP95" s="115">
        <v>0.1716</v>
      </c>
      <c r="AQ95" s="114">
        <v>22500</v>
      </c>
      <c r="AR95" s="115">
        <v>0.2873</v>
      </c>
      <c r="AS95" s="115">
        <v>0.2397</v>
      </c>
      <c r="AT95" s="116">
        <v>0.3402</v>
      </c>
      <c r="AU95" s="352"/>
      <c r="AV95" s="246">
        <v>2.2599999999999999E-2</v>
      </c>
      <c r="AW95" s="206" t="s">
        <v>942</v>
      </c>
      <c r="AX95" s="246">
        <v>6.3E-3</v>
      </c>
      <c r="AY95" s="206" t="s">
        <v>942</v>
      </c>
      <c r="AZ95" s="297">
        <v>-2.8899999999999999E-2</v>
      </c>
      <c r="BA95" s="206" t="s">
        <v>942</v>
      </c>
      <c r="BC95" s="140">
        <v>-3.2899999999999999E-2</v>
      </c>
      <c r="BD95" s="206" t="s">
        <v>942</v>
      </c>
      <c r="BE95" s="246">
        <v>1.66E-2</v>
      </c>
      <c r="BF95" s="206" t="s">
        <v>942</v>
      </c>
      <c r="BG95" s="297">
        <v>1.6199999999999999E-2</v>
      </c>
      <c r="BH95" s="206" t="s">
        <v>942</v>
      </c>
      <c r="BI95" s="187"/>
    </row>
    <row r="96" spans="1:61" x14ac:dyDescent="0.25">
      <c r="A96" s="39" t="str">
        <f t="shared" si="3"/>
        <v>E07000150</v>
      </c>
      <c r="B96" s="40"/>
      <c r="C96" s="41"/>
      <c r="D96" s="40" t="s">
        <v>280</v>
      </c>
      <c r="E96" s="40" t="s">
        <v>281</v>
      </c>
      <c r="F96" s="117">
        <v>501</v>
      </c>
      <c r="G96" s="114">
        <v>33700</v>
      </c>
      <c r="H96" s="120">
        <v>0.64439999999999997</v>
      </c>
      <c r="I96" s="120">
        <v>0.58950000000000002</v>
      </c>
      <c r="J96" s="120">
        <v>0.69569999999999999</v>
      </c>
      <c r="K96" s="114">
        <v>5200</v>
      </c>
      <c r="L96" s="120">
        <v>0.1</v>
      </c>
      <c r="M96" s="120">
        <v>7.2800000000000004E-2</v>
      </c>
      <c r="N96" s="120">
        <v>0.1358</v>
      </c>
      <c r="O96" s="114">
        <v>13400</v>
      </c>
      <c r="P96" s="120">
        <v>0.25569999999999998</v>
      </c>
      <c r="Q96" s="120">
        <v>0.2107</v>
      </c>
      <c r="R96" s="121">
        <v>0.30659999999999998</v>
      </c>
      <c r="S96" s="339"/>
      <c r="T96" s="125">
        <v>495</v>
      </c>
      <c r="U96" s="114">
        <v>31600</v>
      </c>
      <c r="V96" s="120">
        <v>0.59540000000000004</v>
      </c>
      <c r="W96" s="120">
        <v>0.53569999999999995</v>
      </c>
      <c r="X96" s="120">
        <v>0.65239999999999998</v>
      </c>
      <c r="Y96" s="114">
        <v>5500</v>
      </c>
      <c r="Z96" s="120">
        <v>0.1038</v>
      </c>
      <c r="AA96" s="120">
        <v>7.6700000000000004E-2</v>
      </c>
      <c r="AB96" s="120">
        <v>0.13900000000000001</v>
      </c>
      <c r="AC96" s="114">
        <v>16000</v>
      </c>
      <c r="AD96" s="120">
        <v>0.30080000000000001</v>
      </c>
      <c r="AE96" s="120">
        <v>0.2485</v>
      </c>
      <c r="AF96" s="121">
        <v>0.35880000000000001</v>
      </c>
      <c r="AG96" s="335"/>
      <c r="AH96" s="125">
        <v>489</v>
      </c>
      <c r="AI96" s="114">
        <v>29600</v>
      </c>
      <c r="AJ96" s="115">
        <v>0.54649999999999999</v>
      </c>
      <c r="AK96" s="115">
        <v>0.48909999999999998</v>
      </c>
      <c r="AL96" s="115">
        <v>0.60270000000000001</v>
      </c>
      <c r="AM96" s="114">
        <v>7000</v>
      </c>
      <c r="AN96" s="115">
        <v>0.12970000000000001</v>
      </c>
      <c r="AO96" s="115">
        <v>9.5799999999999996E-2</v>
      </c>
      <c r="AP96" s="115">
        <v>0.17319999999999999</v>
      </c>
      <c r="AQ96" s="114">
        <v>17500</v>
      </c>
      <c r="AR96" s="115">
        <v>0.32379999999999998</v>
      </c>
      <c r="AS96" s="115">
        <v>0.27239999999999998</v>
      </c>
      <c r="AT96" s="116">
        <v>0.38</v>
      </c>
      <c r="AU96" s="352"/>
      <c r="AV96" s="246">
        <v>-9.7900000000000001E-2</v>
      </c>
      <c r="AW96" s="243" t="s">
        <v>936</v>
      </c>
      <c r="AX96" s="246">
        <v>2.9700000000000001E-2</v>
      </c>
      <c r="AY96" s="206" t="s">
        <v>942</v>
      </c>
      <c r="AZ96" s="297">
        <v>6.8199999999999997E-2</v>
      </c>
      <c r="BA96" s="206" t="s">
        <v>942</v>
      </c>
      <c r="BC96" s="140">
        <v>-4.8899999999999999E-2</v>
      </c>
      <c r="BD96" s="206" t="s">
        <v>942</v>
      </c>
      <c r="BE96" s="246">
        <v>2.58E-2</v>
      </c>
      <c r="BF96" s="206" t="s">
        <v>942</v>
      </c>
      <c r="BG96" s="297">
        <v>2.3099999999999999E-2</v>
      </c>
      <c r="BH96" s="206" t="s">
        <v>942</v>
      </c>
      <c r="BI96" s="187"/>
    </row>
    <row r="97" spans="1:61" x14ac:dyDescent="0.25">
      <c r="A97" s="39" t="str">
        <f t="shared" si="3"/>
        <v>E07000151</v>
      </c>
      <c r="B97" s="40"/>
      <c r="C97" s="41"/>
      <c r="D97" s="40" t="s">
        <v>282</v>
      </c>
      <c r="E97" s="40" t="s">
        <v>283</v>
      </c>
      <c r="F97" s="117">
        <v>491</v>
      </c>
      <c r="G97" s="114">
        <v>37900</v>
      </c>
      <c r="H97" s="120">
        <v>0.58030000000000004</v>
      </c>
      <c r="I97" s="120">
        <v>0.52310000000000001</v>
      </c>
      <c r="J97" s="120">
        <v>0.63539999999999996</v>
      </c>
      <c r="K97" s="114">
        <v>10800</v>
      </c>
      <c r="L97" s="120">
        <v>0.16489999999999999</v>
      </c>
      <c r="M97" s="120">
        <v>0.12740000000000001</v>
      </c>
      <c r="N97" s="120">
        <v>0.21060000000000001</v>
      </c>
      <c r="O97" s="114">
        <v>16700</v>
      </c>
      <c r="P97" s="120">
        <v>0.25480000000000003</v>
      </c>
      <c r="Q97" s="120">
        <v>0.2084</v>
      </c>
      <c r="R97" s="121">
        <v>0.30759999999999998</v>
      </c>
      <c r="S97" s="339"/>
      <c r="T97" s="125">
        <v>493</v>
      </c>
      <c r="U97" s="114">
        <v>41200</v>
      </c>
      <c r="V97" s="120">
        <v>0.62029999999999996</v>
      </c>
      <c r="W97" s="120">
        <v>0.56710000000000005</v>
      </c>
      <c r="X97" s="120">
        <v>0.67079999999999995</v>
      </c>
      <c r="Y97" s="114">
        <v>8700</v>
      </c>
      <c r="Z97" s="120">
        <v>0.13109999999999999</v>
      </c>
      <c r="AA97" s="120">
        <v>0.1019</v>
      </c>
      <c r="AB97" s="120">
        <v>0.16700000000000001</v>
      </c>
      <c r="AC97" s="114">
        <v>16500</v>
      </c>
      <c r="AD97" s="120">
        <v>0.24859999999999999</v>
      </c>
      <c r="AE97" s="120">
        <v>0.20499999999999999</v>
      </c>
      <c r="AF97" s="121">
        <v>0.29799999999999999</v>
      </c>
      <c r="AG97" s="335"/>
      <c r="AH97" s="125">
        <v>505</v>
      </c>
      <c r="AI97" s="114">
        <v>43300</v>
      </c>
      <c r="AJ97" s="115">
        <v>0.64229999999999998</v>
      </c>
      <c r="AK97" s="115">
        <v>0.58840000000000003</v>
      </c>
      <c r="AL97" s="115">
        <v>0.69279999999999997</v>
      </c>
      <c r="AM97" s="114">
        <v>6900</v>
      </c>
      <c r="AN97" s="115">
        <v>0.1019</v>
      </c>
      <c r="AO97" s="115">
        <v>7.46E-2</v>
      </c>
      <c r="AP97" s="115">
        <v>0.13769999999999999</v>
      </c>
      <c r="AQ97" s="114">
        <v>17300</v>
      </c>
      <c r="AR97" s="115">
        <v>0.25590000000000002</v>
      </c>
      <c r="AS97" s="115">
        <v>0.2107</v>
      </c>
      <c r="AT97" s="116">
        <v>0.30690000000000001</v>
      </c>
      <c r="AU97" s="352"/>
      <c r="AV97" s="246">
        <v>6.2E-2</v>
      </c>
      <c r="AW97" s="206" t="s">
        <v>942</v>
      </c>
      <c r="AX97" s="246">
        <v>-6.3E-2</v>
      </c>
      <c r="AY97" s="243" t="s">
        <v>936</v>
      </c>
      <c r="AZ97" s="297">
        <v>1E-3</v>
      </c>
      <c r="BA97" s="206" t="s">
        <v>942</v>
      </c>
      <c r="BC97" s="140">
        <v>2.1999999999999999E-2</v>
      </c>
      <c r="BD97" s="206" t="s">
        <v>942</v>
      </c>
      <c r="BE97" s="246">
        <v>-2.92E-2</v>
      </c>
      <c r="BF97" s="206" t="s">
        <v>942</v>
      </c>
      <c r="BG97" s="297">
        <v>7.3000000000000001E-3</v>
      </c>
      <c r="BH97" s="206" t="s">
        <v>942</v>
      </c>
      <c r="BI97" s="187"/>
    </row>
    <row r="98" spans="1:61" x14ac:dyDescent="0.25">
      <c r="A98" s="39" t="str">
        <f t="shared" si="3"/>
        <v>E07000152</v>
      </c>
      <c r="B98" s="40"/>
      <c r="C98" s="41"/>
      <c r="D98" s="40" t="s">
        <v>284</v>
      </c>
      <c r="E98" s="40" t="s">
        <v>285</v>
      </c>
      <c r="F98" s="117">
        <v>517</v>
      </c>
      <c r="G98" s="114">
        <v>43900</v>
      </c>
      <c r="H98" s="120">
        <v>0.60450000000000004</v>
      </c>
      <c r="I98" s="120">
        <v>0.54490000000000005</v>
      </c>
      <c r="J98" s="120">
        <v>0.66110000000000002</v>
      </c>
      <c r="K98" s="114">
        <v>9300</v>
      </c>
      <c r="L98" s="120">
        <v>0.1283</v>
      </c>
      <c r="M98" s="120">
        <v>9.7000000000000003E-2</v>
      </c>
      <c r="N98" s="120">
        <v>0.16789999999999999</v>
      </c>
      <c r="O98" s="114">
        <v>19400</v>
      </c>
      <c r="P98" s="120">
        <v>0.26719999999999999</v>
      </c>
      <c r="Q98" s="120">
        <v>0.21990000000000001</v>
      </c>
      <c r="R98" s="121">
        <v>0.32050000000000001</v>
      </c>
      <c r="S98" s="339"/>
      <c r="T98" s="125">
        <v>481</v>
      </c>
      <c r="U98" s="114">
        <v>42100</v>
      </c>
      <c r="V98" s="120">
        <v>0.5706</v>
      </c>
      <c r="W98" s="120">
        <v>0.51400000000000001</v>
      </c>
      <c r="X98" s="120">
        <v>0.62539999999999996</v>
      </c>
      <c r="Y98" s="114">
        <v>11100</v>
      </c>
      <c r="Z98" s="120">
        <v>0.15040000000000001</v>
      </c>
      <c r="AA98" s="120">
        <v>0.1144</v>
      </c>
      <c r="AB98" s="120">
        <v>0.1951</v>
      </c>
      <c r="AC98" s="114">
        <v>20600</v>
      </c>
      <c r="AD98" s="120">
        <v>0.27900000000000003</v>
      </c>
      <c r="AE98" s="120">
        <v>0.2306</v>
      </c>
      <c r="AF98" s="121">
        <v>0.33329999999999999</v>
      </c>
      <c r="AG98" s="335"/>
      <c r="AH98" s="125">
        <v>514</v>
      </c>
      <c r="AI98" s="114">
        <v>44200</v>
      </c>
      <c r="AJ98" s="115">
        <v>0.58530000000000004</v>
      </c>
      <c r="AK98" s="115">
        <v>0.52969999999999995</v>
      </c>
      <c r="AL98" s="115">
        <v>0.63870000000000005</v>
      </c>
      <c r="AM98" s="114">
        <v>12100</v>
      </c>
      <c r="AN98" s="115">
        <v>0.16059999999999999</v>
      </c>
      <c r="AO98" s="115">
        <v>0.124</v>
      </c>
      <c r="AP98" s="115">
        <v>0.2054</v>
      </c>
      <c r="AQ98" s="114">
        <v>19200</v>
      </c>
      <c r="AR98" s="115">
        <v>0.25419999999999998</v>
      </c>
      <c r="AS98" s="115">
        <v>0.20979999999999999</v>
      </c>
      <c r="AT98" s="116">
        <v>0.3044</v>
      </c>
      <c r="AU98" s="352"/>
      <c r="AV98" s="246">
        <v>-1.9199999999999998E-2</v>
      </c>
      <c r="AW98" s="206" t="s">
        <v>942</v>
      </c>
      <c r="AX98" s="246">
        <v>3.2199999999999999E-2</v>
      </c>
      <c r="AY98" s="206" t="s">
        <v>942</v>
      </c>
      <c r="AZ98" s="297">
        <v>-1.2999999999999999E-2</v>
      </c>
      <c r="BA98" s="206" t="s">
        <v>942</v>
      </c>
      <c r="BC98" s="140">
        <v>1.46E-2</v>
      </c>
      <c r="BD98" s="206" t="s">
        <v>942</v>
      </c>
      <c r="BE98" s="246">
        <v>1.0200000000000001E-2</v>
      </c>
      <c r="BF98" s="206" t="s">
        <v>942</v>
      </c>
      <c r="BG98" s="297">
        <v>-2.4799999999999999E-2</v>
      </c>
      <c r="BH98" s="206" t="s">
        <v>942</v>
      </c>
      <c r="BI98" s="187"/>
    </row>
    <row r="99" spans="1:61" x14ac:dyDescent="0.25">
      <c r="A99" s="39" t="str">
        <f t="shared" si="3"/>
        <v>E07000153</v>
      </c>
      <c r="B99" s="40"/>
      <c r="C99" s="41"/>
      <c r="D99" s="40" t="s">
        <v>286</v>
      </c>
      <c r="E99" s="40" t="s">
        <v>287</v>
      </c>
      <c r="F99" s="117">
        <v>523</v>
      </c>
      <c r="G99" s="114">
        <v>47800</v>
      </c>
      <c r="H99" s="120">
        <v>0.6149</v>
      </c>
      <c r="I99" s="120">
        <v>0.55730000000000002</v>
      </c>
      <c r="J99" s="120">
        <v>0.66949999999999998</v>
      </c>
      <c r="K99" s="114">
        <v>9400</v>
      </c>
      <c r="L99" s="120">
        <v>0.121</v>
      </c>
      <c r="M99" s="120">
        <v>9.06E-2</v>
      </c>
      <c r="N99" s="120">
        <v>0.1598</v>
      </c>
      <c r="O99" s="114">
        <v>20500</v>
      </c>
      <c r="P99" s="120">
        <v>0.26400000000000001</v>
      </c>
      <c r="Q99" s="120">
        <v>0.2152</v>
      </c>
      <c r="R99" s="121">
        <v>0.31940000000000002</v>
      </c>
      <c r="S99" s="339"/>
      <c r="T99" s="125">
        <v>492</v>
      </c>
      <c r="U99" s="114">
        <v>51300</v>
      </c>
      <c r="V99" s="120">
        <v>0.65100000000000002</v>
      </c>
      <c r="W99" s="120">
        <v>0.59609999999999996</v>
      </c>
      <c r="X99" s="120">
        <v>0.70209999999999995</v>
      </c>
      <c r="Y99" s="114">
        <v>10200</v>
      </c>
      <c r="Z99" s="120">
        <v>0.12959999999999999</v>
      </c>
      <c r="AA99" s="120">
        <v>9.8599999999999993E-2</v>
      </c>
      <c r="AB99" s="120">
        <v>0.1686</v>
      </c>
      <c r="AC99" s="114">
        <v>17300</v>
      </c>
      <c r="AD99" s="120">
        <v>0.21940000000000001</v>
      </c>
      <c r="AE99" s="120">
        <v>0.17549999999999999</v>
      </c>
      <c r="AF99" s="121">
        <v>0.27060000000000001</v>
      </c>
      <c r="AG99" s="335"/>
      <c r="AH99" s="125">
        <v>490</v>
      </c>
      <c r="AI99" s="114">
        <v>47300</v>
      </c>
      <c r="AJ99" s="115">
        <v>0.59360000000000002</v>
      </c>
      <c r="AK99" s="115">
        <v>0.5353</v>
      </c>
      <c r="AL99" s="115">
        <v>0.64939999999999998</v>
      </c>
      <c r="AM99" s="114">
        <v>12100</v>
      </c>
      <c r="AN99" s="115">
        <v>0.1522</v>
      </c>
      <c r="AO99" s="115">
        <v>0.11559999999999999</v>
      </c>
      <c r="AP99" s="115">
        <v>0.19769999999999999</v>
      </c>
      <c r="AQ99" s="114">
        <v>20300</v>
      </c>
      <c r="AR99" s="115">
        <v>0.25419999999999998</v>
      </c>
      <c r="AS99" s="115">
        <v>0.20649999999999999</v>
      </c>
      <c r="AT99" s="116">
        <v>0.30869999999999997</v>
      </c>
      <c r="AU99" s="352"/>
      <c r="AV99" s="246">
        <v>-2.1299999999999999E-2</v>
      </c>
      <c r="AW99" s="206" t="s">
        <v>942</v>
      </c>
      <c r="AX99" s="246">
        <v>3.1099999999999999E-2</v>
      </c>
      <c r="AY99" s="206" t="s">
        <v>942</v>
      </c>
      <c r="AZ99" s="297">
        <v>-9.7999999999999997E-3</v>
      </c>
      <c r="BA99" s="206" t="s">
        <v>942</v>
      </c>
      <c r="BC99" s="140">
        <v>-5.74E-2</v>
      </c>
      <c r="BD99" s="206" t="s">
        <v>942</v>
      </c>
      <c r="BE99" s="246">
        <v>2.2499999999999999E-2</v>
      </c>
      <c r="BF99" s="206" t="s">
        <v>942</v>
      </c>
      <c r="BG99" s="297">
        <v>3.4799999999999998E-2</v>
      </c>
      <c r="BH99" s="206" t="s">
        <v>942</v>
      </c>
      <c r="BI99" s="187"/>
    </row>
    <row r="100" spans="1:61" x14ac:dyDescent="0.25">
      <c r="A100" s="39" t="str">
        <f t="shared" si="3"/>
        <v>E07000154</v>
      </c>
      <c r="B100" s="40"/>
      <c r="C100" s="41"/>
      <c r="D100" s="40" t="s">
        <v>288</v>
      </c>
      <c r="E100" s="40" t="s">
        <v>289</v>
      </c>
      <c r="F100" s="117">
        <v>495</v>
      </c>
      <c r="G100" s="114">
        <v>106400</v>
      </c>
      <c r="H100" s="120">
        <v>0.60419999999999996</v>
      </c>
      <c r="I100" s="120">
        <v>0.54210000000000003</v>
      </c>
      <c r="J100" s="120">
        <v>0.66310000000000002</v>
      </c>
      <c r="K100" s="114">
        <v>16900</v>
      </c>
      <c r="L100" s="120">
        <v>9.6000000000000002E-2</v>
      </c>
      <c r="M100" s="120">
        <v>6.9199999999999998E-2</v>
      </c>
      <c r="N100" s="120">
        <v>0.13159999999999999</v>
      </c>
      <c r="O100" s="114">
        <v>52800</v>
      </c>
      <c r="P100" s="120">
        <v>0.29980000000000001</v>
      </c>
      <c r="Q100" s="120">
        <v>0.24590000000000001</v>
      </c>
      <c r="R100" s="121">
        <v>0.3599</v>
      </c>
      <c r="S100" s="339"/>
      <c r="T100" s="125">
        <v>479</v>
      </c>
      <c r="U100" s="114">
        <v>101000</v>
      </c>
      <c r="V100" s="120">
        <v>0.56710000000000005</v>
      </c>
      <c r="W100" s="120">
        <v>0.50990000000000002</v>
      </c>
      <c r="X100" s="120">
        <v>0.62260000000000004</v>
      </c>
      <c r="Y100" s="114">
        <v>22300</v>
      </c>
      <c r="Z100" s="120">
        <v>0.12520000000000001</v>
      </c>
      <c r="AA100" s="120">
        <v>0.09</v>
      </c>
      <c r="AB100" s="120">
        <v>0.17169999999999999</v>
      </c>
      <c r="AC100" s="114">
        <v>54800</v>
      </c>
      <c r="AD100" s="120">
        <v>0.30759999999999998</v>
      </c>
      <c r="AE100" s="120">
        <v>0.25900000000000001</v>
      </c>
      <c r="AF100" s="121">
        <v>0.36099999999999999</v>
      </c>
      <c r="AG100" s="335"/>
      <c r="AH100" s="125">
        <v>508</v>
      </c>
      <c r="AI100" s="114">
        <v>103200</v>
      </c>
      <c r="AJ100" s="115">
        <v>0.58199999999999996</v>
      </c>
      <c r="AK100" s="115">
        <v>0.52549999999999997</v>
      </c>
      <c r="AL100" s="115">
        <v>0.63639999999999997</v>
      </c>
      <c r="AM100" s="114">
        <v>26800</v>
      </c>
      <c r="AN100" s="115">
        <v>0.15129999999999999</v>
      </c>
      <c r="AO100" s="115">
        <v>0.1145</v>
      </c>
      <c r="AP100" s="115">
        <v>0.1973</v>
      </c>
      <c r="AQ100" s="114">
        <v>47300</v>
      </c>
      <c r="AR100" s="115">
        <v>0.26669999999999999</v>
      </c>
      <c r="AS100" s="115">
        <v>0.22090000000000001</v>
      </c>
      <c r="AT100" s="116">
        <v>0.31809999999999999</v>
      </c>
      <c r="AU100" s="352"/>
      <c r="AV100" s="246">
        <v>-2.2200000000000001E-2</v>
      </c>
      <c r="AW100" s="206" t="s">
        <v>942</v>
      </c>
      <c r="AX100" s="246">
        <v>5.5300000000000002E-2</v>
      </c>
      <c r="AY100" s="243" t="s">
        <v>938</v>
      </c>
      <c r="AZ100" s="297">
        <v>-3.3099999999999997E-2</v>
      </c>
      <c r="BA100" s="206" t="s">
        <v>942</v>
      </c>
      <c r="BC100" s="140">
        <v>1.49E-2</v>
      </c>
      <c r="BD100" s="206" t="s">
        <v>942</v>
      </c>
      <c r="BE100" s="246">
        <v>2.6100000000000002E-2</v>
      </c>
      <c r="BF100" s="206" t="s">
        <v>942</v>
      </c>
      <c r="BG100" s="297">
        <v>-4.0899999999999999E-2</v>
      </c>
      <c r="BH100" s="206" t="s">
        <v>942</v>
      </c>
      <c r="BI100" s="187"/>
    </row>
    <row r="101" spans="1:61" ht="24" x14ac:dyDescent="0.25">
      <c r="A101" s="39" t="str">
        <f t="shared" si="3"/>
        <v>E07000155</v>
      </c>
      <c r="B101" s="40"/>
      <c r="C101" s="41"/>
      <c r="D101" s="40" t="s">
        <v>290</v>
      </c>
      <c r="E101" s="40" t="s">
        <v>291</v>
      </c>
      <c r="F101" s="117">
        <v>481</v>
      </c>
      <c r="G101" s="114">
        <v>45900</v>
      </c>
      <c r="H101" s="120">
        <v>0.63680000000000003</v>
      </c>
      <c r="I101" s="120">
        <v>0.57779999999999998</v>
      </c>
      <c r="J101" s="120">
        <v>0.69189999999999996</v>
      </c>
      <c r="K101" s="114">
        <v>9200</v>
      </c>
      <c r="L101" s="120">
        <v>0.1283</v>
      </c>
      <c r="M101" s="120">
        <v>9.7000000000000003E-2</v>
      </c>
      <c r="N101" s="120">
        <v>0.16769999999999999</v>
      </c>
      <c r="O101" s="114">
        <v>16900</v>
      </c>
      <c r="P101" s="120">
        <v>0.23499999999999999</v>
      </c>
      <c r="Q101" s="120">
        <v>0.18609999999999999</v>
      </c>
      <c r="R101" s="121">
        <v>0.29210000000000003</v>
      </c>
      <c r="S101" s="339"/>
      <c r="T101" s="125">
        <v>500</v>
      </c>
      <c r="U101" s="114">
        <v>44100</v>
      </c>
      <c r="V101" s="120">
        <v>0.60589999999999999</v>
      </c>
      <c r="W101" s="120">
        <v>0.55089999999999995</v>
      </c>
      <c r="X101" s="120">
        <v>0.6583</v>
      </c>
      <c r="Y101" s="114">
        <v>11600</v>
      </c>
      <c r="Z101" s="120">
        <v>0.1598</v>
      </c>
      <c r="AA101" s="120">
        <v>0.1226</v>
      </c>
      <c r="AB101" s="120">
        <v>0.20569999999999999</v>
      </c>
      <c r="AC101" s="114">
        <v>17100</v>
      </c>
      <c r="AD101" s="120">
        <v>0.23430000000000001</v>
      </c>
      <c r="AE101" s="120">
        <v>0.192</v>
      </c>
      <c r="AF101" s="121">
        <v>0.28270000000000001</v>
      </c>
      <c r="AG101" s="335"/>
      <c r="AH101" s="125">
        <v>483</v>
      </c>
      <c r="AI101" s="114">
        <v>46100</v>
      </c>
      <c r="AJ101" s="115">
        <v>0.62560000000000004</v>
      </c>
      <c r="AK101" s="115">
        <v>0.57050000000000001</v>
      </c>
      <c r="AL101" s="115">
        <v>0.67759999999999998</v>
      </c>
      <c r="AM101" s="114">
        <v>7900</v>
      </c>
      <c r="AN101" s="115">
        <v>0.1072</v>
      </c>
      <c r="AO101" s="115">
        <v>7.8E-2</v>
      </c>
      <c r="AP101" s="115">
        <v>0.14560000000000001</v>
      </c>
      <c r="AQ101" s="114">
        <v>19700</v>
      </c>
      <c r="AR101" s="115">
        <v>0.26719999999999999</v>
      </c>
      <c r="AS101" s="115">
        <v>0.22120000000000001</v>
      </c>
      <c r="AT101" s="116">
        <v>0.31879999999999997</v>
      </c>
      <c r="AU101" s="352"/>
      <c r="AV101" s="246">
        <v>-1.12E-2</v>
      </c>
      <c r="AW101" s="206" t="s">
        <v>942</v>
      </c>
      <c r="AX101" s="246">
        <v>-2.1100000000000001E-2</v>
      </c>
      <c r="AY101" s="206" t="s">
        <v>942</v>
      </c>
      <c r="AZ101" s="297">
        <v>3.2199999999999999E-2</v>
      </c>
      <c r="BA101" s="206" t="s">
        <v>942</v>
      </c>
      <c r="BC101" s="140">
        <v>1.9699999999999999E-2</v>
      </c>
      <c r="BD101" s="206" t="s">
        <v>942</v>
      </c>
      <c r="BE101" s="246">
        <v>-5.2600000000000001E-2</v>
      </c>
      <c r="BF101" s="206" t="s">
        <v>942</v>
      </c>
      <c r="BG101" s="297">
        <v>3.2899999999999999E-2</v>
      </c>
      <c r="BH101" s="206" t="s">
        <v>942</v>
      </c>
      <c r="BI101" s="187"/>
    </row>
    <row r="102" spans="1:61" x14ac:dyDescent="0.25">
      <c r="A102" s="39" t="str">
        <f t="shared" si="3"/>
        <v>E07000156</v>
      </c>
      <c r="B102" s="40"/>
      <c r="C102" s="41"/>
      <c r="D102" s="40" t="s">
        <v>292</v>
      </c>
      <c r="E102" s="40" t="s">
        <v>293</v>
      </c>
      <c r="F102" s="117">
        <v>479</v>
      </c>
      <c r="G102" s="114">
        <v>36400</v>
      </c>
      <c r="H102" s="120">
        <v>0.59250000000000003</v>
      </c>
      <c r="I102" s="120">
        <v>0.52610000000000001</v>
      </c>
      <c r="J102" s="120">
        <v>0.65569999999999995</v>
      </c>
      <c r="K102" s="114">
        <v>8500</v>
      </c>
      <c r="L102" s="120">
        <v>0.13819999999999999</v>
      </c>
      <c r="M102" s="120">
        <v>9.3600000000000003E-2</v>
      </c>
      <c r="N102" s="120">
        <v>0.19950000000000001</v>
      </c>
      <c r="O102" s="114">
        <v>16500</v>
      </c>
      <c r="P102" s="120">
        <v>0.26929999999999998</v>
      </c>
      <c r="Q102" s="120">
        <v>0.2165</v>
      </c>
      <c r="R102" s="121">
        <v>0.32940000000000003</v>
      </c>
      <c r="S102" s="339"/>
      <c r="T102" s="125">
        <v>499</v>
      </c>
      <c r="U102" s="114">
        <v>31300</v>
      </c>
      <c r="V102" s="120">
        <v>0.50439999999999996</v>
      </c>
      <c r="W102" s="120">
        <v>0.44629999999999997</v>
      </c>
      <c r="X102" s="120">
        <v>0.56230000000000002</v>
      </c>
      <c r="Y102" s="114">
        <v>9700</v>
      </c>
      <c r="Z102" s="120">
        <v>0.15559999999999999</v>
      </c>
      <c r="AA102" s="120">
        <v>0.12</v>
      </c>
      <c r="AB102" s="120">
        <v>0.19939999999999999</v>
      </c>
      <c r="AC102" s="114">
        <v>21100</v>
      </c>
      <c r="AD102" s="120">
        <v>0.34</v>
      </c>
      <c r="AE102" s="120">
        <v>0.28449999999999998</v>
      </c>
      <c r="AF102" s="121">
        <v>0.40029999999999999</v>
      </c>
      <c r="AG102" s="335"/>
      <c r="AH102" s="125">
        <v>504</v>
      </c>
      <c r="AI102" s="114">
        <v>35600</v>
      </c>
      <c r="AJ102" s="115">
        <v>0.56850000000000001</v>
      </c>
      <c r="AK102" s="115">
        <v>0.51319999999999999</v>
      </c>
      <c r="AL102" s="115">
        <v>0.62209999999999999</v>
      </c>
      <c r="AM102" s="114">
        <v>6900</v>
      </c>
      <c r="AN102" s="115">
        <v>0.1104</v>
      </c>
      <c r="AO102" s="115">
        <v>8.2799999999999999E-2</v>
      </c>
      <c r="AP102" s="115">
        <v>0.1457</v>
      </c>
      <c r="AQ102" s="114">
        <v>20100</v>
      </c>
      <c r="AR102" s="115">
        <v>0.3211</v>
      </c>
      <c r="AS102" s="115">
        <v>0.27189999999999998</v>
      </c>
      <c r="AT102" s="116">
        <v>0.37469999999999998</v>
      </c>
      <c r="AU102" s="352"/>
      <c r="AV102" s="246">
        <v>-2.4E-2</v>
      </c>
      <c r="AW102" s="206" t="s">
        <v>942</v>
      </c>
      <c r="AX102" s="246">
        <v>-2.7799999999999998E-2</v>
      </c>
      <c r="AY102" s="206" t="s">
        <v>942</v>
      </c>
      <c r="AZ102" s="297">
        <v>5.1799999999999999E-2</v>
      </c>
      <c r="BA102" s="206" t="s">
        <v>942</v>
      </c>
      <c r="BC102" s="140">
        <v>6.4100000000000004E-2</v>
      </c>
      <c r="BD102" s="206" t="s">
        <v>942</v>
      </c>
      <c r="BE102" s="246">
        <v>-4.5199999999999997E-2</v>
      </c>
      <c r="BF102" s="206" t="s">
        <v>942</v>
      </c>
      <c r="BG102" s="297">
        <v>-1.89E-2</v>
      </c>
      <c r="BH102" s="206" t="s">
        <v>942</v>
      </c>
      <c r="BI102" s="187"/>
    </row>
    <row r="103" spans="1:61" x14ac:dyDescent="0.25">
      <c r="A103" s="39" t="str">
        <f t="shared" si="3"/>
        <v>E07000170</v>
      </c>
      <c r="B103" s="40"/>
      <c r="C103" s="41"/>
      <c r="D103" s="40" t="s">
        <v>294</v>
      </c>
      <c r="E103" s="40" t="s">
        <v>295</v>
      </c>
      <c r="F103" s="117">
        <v>490</v>
      </c>
      <c r="G103" s="114">
        <v>59900</v>
      </c>
      <c r="H103" s="120">
        <v>0.5968</v>
      </c>
      <c r="I103" s="120">
        <v>0.54020000000000001</v>
      </c>
      <c r="J103" s="120">
        <v>0.65100000000000002</v>
      </c>
      <c r="K103" s="114">
        <v>15100</v>
      </c>
      <c r="L103" s="120">
        <v>0.15029999999999999</v>
      </c>
      <c r="M103" s="120">
        <v>0.1157</v>
      </c>
      <c r="N103" s="120">
        <v>0.193</v>
      </c>
      <c r="O103" s="114">
        <v>25400</v>
      </c>
      <c r="P103" s="120">
        <v>0.25290000000000001</v>
      </c>
      <c r="Q103" s="120">
        <v>0.20780000000000001</v>
      </c>
      <c r="R103" s="121">
        <v>0.3039</v>
      </c>
      <c r="S103" s="339"/>
      <c r="T103" s="125">
        <v>495</v>
      </c>
      <c r="U103" s="114">
        <v>57500</v>
      </c>
      <c r="V103" s="120">
        <v>0.56859999999999999</v>
      </c>
      <c r="W103" s="120">
        <v>0.51249999999999996</v>
      </c>
      <c r="X103" s="120">
        <v>0.62309999999999999</v>
      </c>
      <c r="Y103" s="114">
        <v>12000</v>
      </c>
      <c r="Z103" s="120">
        <v>0.1191</v>
      </c>
      <c r="AA103" s="120">
        <v>8.8499999999999995E-2</v>
      </c>
      <c r="AB103" s="120">
        <v>0.1585</v>
      </c>
      <c r="AC103" s="114">
        <v>31600</v>
      </c>
      <c r="AD103" s="120">
        <v>0.31219999999999998</v>
      </c>
      <c r="AE103" s="120">
        <v>0.26269999999999999</v>
      </c>
      <c r="AF103" s="121">
        <v>0.36649999999999999</v>
      </c>
      <c r="AG103" s="335"/>
      <c r="AH103" s="125">
        <v>511</v>
      </c>
      <c r="AI103" s="114">
        <v>58900</v>
      </c>
      <c r="AJ103" s="115">
        <v>0.57569999999999999</v>
      </c>
      <c r="AK103" s="115">
        <v>0.52</v>
      </c>
      <c r="AL103" s="115">
        <v>0.62949999999999995</v>
      </c>
      <c r="AM103" s="114">
        <v>13000</v>
      </c>
      <c r="AN103" s="115">
        <v>0.12709999999999999</v>
      </c>
      <c r="AO103" s="115">
        <v>9.3700000000000006E-2</v>
      </c>
      <c r="AP103" s="115">
        <v>0.17030000000000001</v>
      </c>
      <c r="AQ103" s="114">
        <v>30400</v>
      </c>
      <c r="AR103" s="115">
        <v>0.29720000000000002</v>
      </c>
      <c r="AS103" s="115">
        <v>0.25019999999999998</v>
      </c>
      <c r="AT103" s="116">
        <v>0.34889999999999999</v>
      </c>
      <c r="AU103" s="352"/>
      <c r="AV103" s="246">
        <v>-2.12E-2</v>
      </c>
      <c r="AW103" s="206" t="s">
        <v>942</v>
      </c>
      <c r="AX103" s="246">
        <v>-2.3199999999999998E-2</v>
      </c>
      <c r="AY103" s="206" t="s">
        <v>942</v>
      </c>
      <c r="AZ103" s="297">
        <v>4.4299999999999999E-2</v>
      </c>
      <c r="BA103" s="206" t="s">
        <v>942</v>
      </c>
      <c r="BC103" s="140">
        <v>7.0000000000000001E-3</v>
      </c>
      <c r="BD103" s="206" t="s">
        <v>942</v>
      </c>
      <c r="BE103" s="246">
        <v>8.0000000000000002E-3</v>
      </c>
      <c r="BF103" s="206" t="s">
        <v>942</v>
      </c>
      <c r="BG103" s="297">
        <v>-1.4999999999999999E-2</v>
      </c>
      <c r="BH103" s="206" t="s">
        <v>942</v>
      </c>
      <c r="BI103" s="187"/>
    </row>
    <row r="104" spans="1:61" x14ac:dyDescent="0.25">
      <c r="A104" s="39" t="str">
        <f t="shared" si="3"/>
        <v>E07000171</v>
      </c>
      <c r="B104" s="40"/>
      <c r="C104" s="41"/>
      <c r="D104" s="40" t="s">
        <v>296</v>
      </c>
      <c r="E104" s="40" t="s">
        <v>297</v>
      </c>
      <c r="F104" s="117">
        <v>510</v>
      </c>
      <c r="G104" s="114">
        <v>50900</v>
      </c>
      <c r="H104" s="120">
        <v>0.53820000000000001</v>
      </c>
      <c r="I104" s="120">
        <v>0.48089999999999999</v>
      </c>
      <c r="J104" s="120">
        <v>0.59460000000000002</v>
      </c>
      <c r="K104" s="114">
        <v>11800</v>
      </c>
      <c r="L104" s="120">
        <v>0.12429999999999999</v>
      </c>
      <c r="M104" s="120">
        <v>9.1600000000000001E-2</v>
      </c>
      <c r="N104" s="120">
        <v>0.1666</v>
      </c>
      <c r="O104" s="114">
        <v>31900</v>
      </c>
      <c r="P104" s="120">
        <v>0.33739999999999998</v>
      </c>
      <c r="Q104" s="120">
        <v>0.28510000000000002</v>
      </c>
      <c r="R104" s="121">
        <v>0.39410000000000001</v>
      </c>
      <c r="S104" s="339"/>
      <c r="T104" s="125">
        <v>484</v>
      </c>
      <c r="U104" s="114">
        <v>54500</v>
      </c>
      <c r="V104" s="120">
        <v>0.57469999999999999</v>
      </c>
      <c r="W104" s="120">
        <v>0.51490000000000002</v>
      </c>
      <c r="X104" s="120">
        <v>0.63249999999999995</v>
      </c>
      <c r="Y104" s="114">
        <v>9400</v>
      </c>
      <c r="Z104" s="120">
        <v>9.8799999999999999E-2</v>
      </c>
      <c r="AA104" s="120">
        <v>7.3200000000000001E-2</v>
      </c>
      <c r="AB104" s="120">
        <v>0.13200000000000001</v>
      </c>
      <c r="AC104" s="114">
        <v>30900</v>
      </c>
      <c r="AD104" s="120">
        <v>0.32650000000000001</v>
      </c>
      <c r="AE104" s="120">
        <v>0.2712</v>
      </c>
      <c r="AF104" s="121">
        <v>0.3871</v>
      </c>
      <c r="AG104" s="335"/>
      <c r="AH104" s="125">
        <v>528</v>
      </c>
      <c r="AI104" s="114">
        <v>56800</v>
      </c>
      <c r="AJ104" s="115">
        <v>0.59360000000000002</v>
      </c>
      <c r="AK104" s="115">
        <v>0.53920000000000001</v>
      </c>
      <c r="AL104" s="115">
        <v>0.64570000000000005</v>
      </c>
      <c r="AM104" s="114">
        <v>10800</v>
      </c>
      <c r="AN104" s="115">
        <v>0.1128</v>
      </c>
      <c r="AO104" s="115">
        <v>8.43E-2</v>
      </c>
      <c r="AP104" s="115">
        <v>0.14929999999999999</v>
      </c>
      <c r="AQ104" s="114">
        <v>28100</v>
      </c>
      <c r="AR104" s="115">
        <v>0.29360000000000003</v>
      </c>
      <c r="AS104" s="115">
        <v>0.2472</v>
      </c>
      <c r="AT104" s="116">
        <v>0.3448</v>
      </c>
      <c r="AU104" s="352"/>
      <c r="AV104" s="246">
        <v>5.5399999999999998E-2</v>
      </c>
      <c r="AW104" s="206" t="s">
        <v>942</v>
      </c>
      <c r="AX104" s="246">
        <v>-1.15E-2</v>
      </c>
      <c r="AY104" s="206" t="s">
        <v>942</v>
      </c>
      <c r="AZ104" s="297">
        <v>-4.3799999999999999E-2</v>
      </c>
      <c r="BA104" s="206" t="s">
        <v>942</v>
      </c>
      <c r="BC104" s="140">
        <v>1.8800000000000001E-2</v>
      </c>
      <c r="BD104" s="206" t="s">
        <v>942</v>
      </c>
      <c r="BE104" s="246">
        <v>1.4E-2</v>
      </c>
      <c r="BF104" s="206" t="s">
        <v>942</v>
      </c>
      <c r="BG104" s="297">
        <v>-3.2899999999999999E-2</v>
      </c>
      <c r="BH104" s="206" t="s">
        <v>942</v>
      </c>
      <c r="BI104" s="187"/>
    </row>
    <row r="105" spans="1:61" x14ac:dyDescent="0.25">
      <c r="A105" s="39" t="str">
        <f t="shared" si="3"/>
        <v>E07000172</v>
      </c>
      <c r="B105" s="40"/>
      <c r="C105" s="41"/>
      <c r="D105" s="40" t="s">
        <v>298</v>
      </c>
      <c r="E105" s="40" t="s">
        <v>299</v>
      </c>
      <c r="F105" s="117">
        <v>528</v>
      </c>
      <c r="G105" s="114">
        <v>60200</v>
      </c>
      <c r="H105" s="120">
        <v>0.64629999999999999</v>
      </c>
      <c r="I105" s="120">
        <v>0.58660000000000001</v>
      </c>
      <c r="J105" s="120">
        <v>0.70179999999999998</v>
      </c>
      <c r="K105" s="114">
        <v>10900</v>
      </c>
      <c r="L105" s="120">
        <v>0.1167</v>
      </c>
      <c r="M105" s="120">
        <v>8.6900000000000005E-2</v>
      </c>
      <c r="N105" s="120">
        <v>0.155</v>
      </c>
      <c r="O105" s="114">
        <v>22100</v>
      </c>
      <c r="P105" s="120">
        <v>0.23699999999999999</v>
      </c>
      <c r="Q105" s="120">
        <v>0.18990000000000001</v>
      </c>
      <c r="R105" s="121">
        <v>0.29149999999999998</v>
      </c>
      <c r="S105" s="339"/>
      <c r="T105" s="125">
        <v>470</v>
      </c>
      <c r="U105" s="114">
        <v>60200</v>
      </c>
      <c r="V105" s="120">
        <v>0.64390000000000003</v>
      </c>
      <c r="W105" s="120">
        <v>0.58779999999999999</v>
      </c>
      <c r="X105" s="120">
        <v>0.69630000000000003</v>
      </c>
      <c r="Y105" s="114">
        <v>11000</v>
      </c>
      <c r="Z105" s="120">
        <v>0.11749999999999999</v>
      </c>
      <c r="AA105" s="120">
        <v>8.6599999999999996E-2</v>
      </c>
      <c r="AB105" s="120">
        <v>0.15759999999999999</v>
      </c>
      <c r="AC105" s="114">
        <v>22300</v>
      </c>
      <c r="AD105" s="120">
        <v>0.23860000000000001</v>
      </c>
      <c r="AE105" s="120">
        <v>0.19450000000000001</v>
      </c>
      <c r="AF105" s="121">
        <v>0.28910000000000002</v>
      </c>
      <c r="AG105" s="335"/>
      <c r="AH105" s="125">
        <v>505</v>
      </c>
      <c r="AI105" s="114">
        <v>66400</v>
      </c>
      <c r="AJ105" s="115">
        <v>0.71109999999999995</v>
      </c>
      <c r="AK105" s="115">
        <v>0.66080000000000005</v>
      </c>
      <c r="AL105" s="115">
        <v>0.75670000000000004</v>
      </c>
      <c r="AM105" s="114">
        <v>8100</v>
      </c>
      <c r="AN105" s="115">
        <v>8.6999999999999994E-2</v>
      </c>
      <c r="AO105" s="115">
        <v>6.2E-2</v>
      </c>
      <c r="AP105" s="115">
        <v>0.1208</v>
      </c>
      <c r="AQ105" s="114">
        <v>18900</v>
      </c>
      <c r="AR105" s="115">
        <v>0.20180000000000001</v>
      </c>
      <c r="AS105" s="115">
        <v>0.1628</v>
      </c>
      <c r="AT105" s="116">
        <v>0.24740000000000001</v>
      </c>
      <c r="AU105" s="352"/>
      <c r="AV105" s="246">
        <v>6.4799999999999996E-2</v>
      </c>
      <c r="AW105" s="206" t="s">
        <v>942</v>
      </c>
      <c r="AX105" s="246">
        <v>-2.9700000000000001E-2</v>
      </c>
      <c r="AY105" s="206" t="s">
        <v>942</v>
      </c>
      <c r="AZ105" s="297">
        <v>-3.5099999999999999E-2</v>
      </c>
      <c r="BA105" s="206" t="s">
        <v>942</v>
      </c>
      <c r="BC105" s="140">
        <v>6.7199999999999996E-2</v>
      </c>
      <c r="BD105" s="206" t="s">
        <v>942</v>
      </c>
      <c r="BE105" s="246">
        <v>-3.0499999999999999E-2</v>
      </c>
      <c r="BF105" s="206" t="s">
        <v>942</v>
      </c>
      <c r="BG105" s="297">
        <v>-3.6799999999999999E-2</v>
      </c>
      <c r="BH105" s="206" t="s">
        <v>942</v>
      </c>
      <c r="BI105" s="187"/>
    </row>
    <row r="106" spans="1:61" x14ac:dyDescent="0.25">
      <c r="A106" s="39" t="str">
        <f t="shared" si="3"/>
        <v>E07000173</v>
      </c>
      <c r="B106" s="40"/>
      <c r="C106" s="41"/>
      <c r="D106" s="40" t="s">
        <v>300</v>
      </c>
      <c r="E106" s="40" t="s">
        <v>301</v>
      </c>
      <c r="F106" s="117">
        <v>494</v>
      </c>
      <c r="G106" s="114">
        <v>59000</v>
      </c>
      <c r="H106" s="120">
        <v>0.61960000000000004</v>
      </c>
      <c r="I106" s="120">
        <v>0.56289999999999996</v>
      </c>
      <c r="J106" s="120">
        <v>0.67330000000000001</v>
      </c>
      <c r="K106" s="114">
        <v>11900</v>
      </c>
      <c r="L106" s="120">
        <v>0.1246</v>
      </c>
      <c r="M106" s="120">
        <v>9.3200000000000005E-2</v>
      </c>
      <c r="N106" s="120">
        <v>0.16470000000000001</v>
      </c>
      <c r="O106" s="114">
        <v>24400</v>
      </c>
      <c r="P106" s="120">
        <v>0.25569999999999998</v>
      </c>
      <c r="Q106" s="120">
        <v>0.20979999999999999</v>
      </c>
      <c r="R106" s="121">
        <v>0.30780000000000002</v>
      </c>
      <c r="S106" s="339"/>
      <c r="T106" s="125">
        <v>494</v>
      </c>
      <c r="U106" s="114">
        <v>61800</v>
      </c>
      <c r="V106" s="120">
        <v>0.6462</v>
      </c>
      <c r="W106" s="120">
        <v>0.59089999999999998</v>
      </c>
      <c r="X106" s="120">
        <v>0.69779999999999998</v>
      </c>
      <c r="Y106" s="114">
        <v>10800</v>
      </c>
      <c r="Z106" s="120">
        <v>0.11269999999999999</v>
      </c>
      <c r="AA106" s="120">
        <v>8.5400000000000004E-2</v>
      </c>
      <c r="AB106" s="120">
        <v>0.1474</v>
      </c>
      <c r="AC106" s="114">
        <v>23100</v>
      </c>
      <c r="AD106" s="120">
        <v>0.24110000000000001</v>
      </c>
      <c r="AE106" s="120">
        <v>0.19650000000000001</v>
      </c>
      <c r="AF106" s="121">
        <v>0.29210000000000003</v>
      </c>
      <c r="AG106" s="335"/>
      <c r="AH106" s="125">
        <v>507</v>
      </c>
      <c r="AI106" s="114">
        <v>61300</v>
      </c>
      <c r="AJ106" s="115">
        <v>0.63690000000000002</v>
      </c>
      <c r="AK106" s="115">
        <v>0.58209999999999995</v>
      </c>
      <c r="AL106" s="115">
        <v>0.6885</v>
      </c>
      <c r="AM106" s="114">
        <v>11700</v>
      </c>
      <c r="AN106" s="115">
        <v>0.12180000000000001</v>
      </c>
      <c r="AO106" s="115">
        <v>0.09</v>
      </c>
      <c r="AP106" s="115">
        <v>0.1628</v>
      </c>
      <c r="AQ106" s="114">
        <v>23200</v>
      </c>
      <c r="AR106" s="115">
        <v>0.24129999999999999</v>
      </c>
      <c r="AS106" s="115">
        <v>0.1983</v>
      </c>
      <c r="AT106" s="116">
        <v>0.29020000000000001</v>
      </c>
      <c r="AU106" s="352"/>
      <c r="AV106" s="246">
        <v>1.7299999999999999E-2</v>
      </c>
      <c r="AW106" s="206" t="s">
        <v>942</v>
      </c>
      <c r="AX106" s="246">
        <v>-2.8999999999999998E-3</v>
      </c>
      <c r="AY106" s="206" t="s">
        <v>942</v>
      </c>
      <c r="AZ106" s="297">
        <v>-1.4500000000000001E-2</v>
      </c>
      <c r="BA106" s="206" t="s">
        <v>942</v>
      </c>
      <c r="BC106" s="140">
        <v>-9.1999999999999998E-3</v>
      </c>
      <c r="BD106" s="206" t="s">
        <v>942</v>
      </c>
      <c r="BE106" s="246">
        <v>9.1000000000000004E-3</v>
      </c>
      <c r="BF106" s="206" t="s">
        <v>942</v>
      </c>
      <c r="BG106" s="297">
        <v>2.0000000000000001E-4</v>
      </c>
      <c r="BH106" s="206" t="s">
        <v>942</v>
      </c>
      <c r="BI106" s="187"/>
    </row>
    <row r="107" spans="1:61" x14ac:dyDescent="0.25">
      <c r="A107" s="39" t="str">
        <f t="shared" si="3"/>
        <v>E07000174</v>
      </c>
      <c r="B107" s="40"/>
      <c r="C107" s="41"/>
      <c r="D107" s="40" t="s">
        <v>302</v>
      </c>
      <c r="E107" s="40" t="s">
        <v>303</v>
      </c>
      <c r="F107" s="117">
        <v>522</v>
      </c>
      <c r="G107" s="114">
        <v>49400</v>
      </c>
      <c r="H107" s="120">
        <v>0.56740000000000002</v>
      </c>
      <c r="I107" s="120">
        <v>0.50890000000000002</v>
      </c>
      <c r="J107" s="120">
        <v>0.624</v>
      </c>
      <c r="K107" s="114">
        <v>9900</v>
      </c>
      <c r="L107" s="120">
        <v>0.1133</v>
      </c>
      <c r="M107" s="120">
        <v>8.4500000000000006E-2</v>
      </c>
      <c r="N107" s="120">
        <v>0.15029999999999999</v>
      </c>
      <c r="O107" s="114">
        <v>27800</v>
      </c>
      <c r="P107" s="120">
        <v>0.31929999999999997</v>
      </c>
      <c r="Q107" s="120">
        <v>0.26619999999999999</v>
      </c>
      <c r="R107" s="121">
        <v>0.37759999999999999</v>
      </c>
      <c r="S107" s="339"/>
      <c r="T107" s="125">
        <v>503</v>
      </c>
      <c r="U107" s="114">
        <v>48500</v>
      </c>
      <c r="V107" s="120">
        <v>0.5534</v>
      </c>
      <c r="W107" s="120">
        <v>0.49619999999999997</v>
      </c>
      <c r="X107" s="120">
        <v>0.60919999999999996</v>
      </c>
      <c r="Y107" s="114">
        <v>11000</v>
      </c>
      <c r="Z107" s="120">
        <v>0.126</v>
      </c>
      <c r="AA107" s="120">
        <v>9.1499999999999998E-2</v>
      </c>
      <c r="AB107" s="120">
        <v>0.17119999999999999</v>
      </c>
      <c r="AC107" s="114">
        <v>28100</v>
      </c>
      <c r="AD107" s="120">
        <v>0.3206</v>
      </c>
      <c r="AE107" s="120">
        <v>0.26929999999999998</v>
      </c>
      <c r="AF107" s="121">
        <v>0.37659999999999999</v>
      </c>
      <c r="AG107" s="335"/>
      <c r="AH107" s="125">
        <v>480</v>
      </c>
      <c r="AI107" s="114">
        <v>56600</v>
      </c>
      <c r="AJ107" s="115">
        <v>0.6411</v>
      </c>
      <c r="AK107" s="115">
        <v>0.58520000000000005</v>
      </c>
      <c r="AL107" s="115">
        <v>0.69350000000000001</v>
      </c>
      <c r="AM107" s="114">
        <v>9900</v>
      </c>
      <c r="AN107" s="115">
        <v>0.112</v>
      </c>
      <c r="AO107" s="115">
        <v>8.14E-2</v>
      </c>
      <c r="AP107" s="115">
        <v>0.15229999999999999</v>
      </c>
      <c r="AQ107" s="114">
        <v>21800</v>
      </c>
      <c r="AR107" s="115">
        <v>0.24679999999999999</v>
      </c>
      <c r="AS107" s="115">
        <v>0.20180000000000001</v>
      </c>
      <c r="AT107" s="116">
        <v>0.29820000000000002</v>
      </c>
      <c r="AU107" s="352"/>
      <c r="AV107" s="246">
        <v>7.3800000000000004E-2</v>
      </c>
      <c r="AW107" s="206" t="s">
        <v>942</v>
      </c>
      <c r="AX107" s="246">
        <v>-1.2999999999999999E-3</v>
      </c>
      <c r="AY107" s="206" t="s">
        <v>942</v>
      </c>
      <c r="AZ107" s="297">
        <v>-7.2499999999999995E-2</v>
      </c>
      <c r="BA107" s="206" t="s">
        <v>942</v>
      </c>
      <c r="BC107" s="140">
        <v>8.77E-2</v>
      </c>
      <c r="BD107" s="206" t="s">
        <v>938</v>
      </c>
      <c r="BE107" s="246">
        <v>-1.4E-2</v>
      </c>
      <c r="BF107" s="206" t="s">
        <v>942</v>
      </c>
      <c r="BG107" s="297">
        <v>-7.3800000000000004E-2</v>
      </c>
      <c r="BH107" s="206" t="s">
        <v>936</v>
      </c>
      <c r="BI107" s="187"/>
    </row>
    <row r="108" spans="1:61" x14ac:dyDescent="0.25">
      <c r="A108" s="39" t="str">
        <f t="shared" si="3"/>
        <v>E07000175</v>
      </c>
      <c r="B108" s="40"/>
      <c r="C108" s="41"/>
      <c r="D108" s="40" t="s">
        <v>304</v>
      </c>
      <c r="E108" s="40" t="s">
        <v>305</v>
      </c>
      <c r="F108" s="117">
        <v>470</v>
      </c>
      <c r="G108" s="114">
        <v>60000</v>
      </c>
      <c r="H108" s="120">
        <v>0.61650000000000005</v>
      </c>
      <c r="I108" s="120">
        <v>0.55610000000000004</v>
      </c>
      <c r="J108" s="120">
        <v>0.67349999999999999</v>
      </c>
      <c r="K108" s="114">
        <v>13400</v>
      </c>
      <c r="L108" s="120">
        <v>0.13789999999999999</v>
      </c>
      <c r="M108" s="120">
        <v>0.1017</v>
      </c>
      <c r="N108" s="120">
        <v>0.18440000000000001</v>
      </c>
      <c r="O108" s="114">
        <v>23900</v>
      </c>
      <c r="P108" s="120">
        <v>0.24560000000000001</v>
      </c>
      <c r="Q108" s="120">
        <v>0.19750000000000001</v>
      </c>
      <c r="R108" s="121">
        <v>0.30109999999999998</v>
      </c>
      <c r="S108" s="339"/>
      <c r="T108" s="125">
        <v>477</v>
      </c>
      <c r="U108" s="114">
        <v>62900</v>
      </c>
      <c r="V108" s="120">
        <v>0.6401</v>
      </c>
      <c r="W108" s="120">
        <v>0.58730000000000004</v>
      </c>
      <c r="X108" s="120">
        <v>0.68979999999999997</v>
      </c>
      <c r="Y108" s="114">
        <v>9500</v>
      </c>
      <c r="Z108" s="120">
        <v>9.7100000000000006E-2</v>
      </c>
      <c r="AA108" s="120">
        <v>7.0499999999999993E-2</v>
      </c>
      <c r="AB108" s="120">
        <v>0.13250000000000001</v>
      </c>
      <c r="AC108" s="114">
        <v>25800</v>
      </c>
      <c r="AD108" s="120">
        <v>0.26269999999999999</v>
      </c>
      <c r="AE108" s="120">
        <v>0.21920000000000001</v>
      </c>
      <c r="AF108" s="121">
        <v>0.31140000000000001</v>
      </c>
      <c r="AG108" s="335"/>
      <c r="AH108" s="125">
        <v>525</v>
      </c>
      <c r="AI108" s="114">
        <v>61300</v>
      </c>
      <c r="AJ108" s="115">
        <v>0.61719999999999997</v>
      </c>
      <c r="AK108" s="115">
        <v>0.56389999999999996</v>
      </c>
      <c r="AL108" s="115">
        <v>0.66779999999999995</v>
      </c>
      <c r="AM108" s="114">
        <v>11800</v>
      </c>
      <c r="AN108" s="115">
        <v>0.1188</v>
      </c>
      <c r="AO108" s="115">
        <v>9.0700000000000003E-2</v>
      </c>
      <c r="AP108" s="115">
        <v>0.1542</v>
      </c>
      <c r="AQ108" s="114">
        <v>26200</v>
      </c>
      <c r="AR108" s="115">
        <v>0.26400000000000001</v>
      </c>
      <c r="AS108" s="115">
        <v>0.21859999999999999</v>
      </c>
      <c r="AT108" s="116">
        <v>0.315</v>
      </c>
      <c r="AU108" s="352"/>
      <c r="AV108" s="246">
        <v>6.9999999999999999E-4</v>
      </c>
      <c r="AW108" s="206" t="s">
        <v>942</v>
      </c>
      <c r="AX108" s="246">
        <v>-1.9099999999999999E-2</v>
      </c>
      <c r="AY108" s="206" t="s">
        <v>942</v>
      </c>
      <c r="AZ108" s="297">
        <v>1.84E-2</v>
      </c>
      <c r="BA108" s="206" t="s">
        <v>942</v>
      </c>
      <c r="BC108" s="140">
        <v>-2.3E-2</v>
      </c>
      <c r="BD108" s="206" t="s">
        <v>942</v>
      </c>
      <c r="BE108" s="246">
        <v>2.1700000000000001E-2</v>
      </c>
      <c r="BF108" s="206" t="s">
        <v>942</v>
      </c>
      <c r="BG108" s="297">
        <v>1.2999999999999999E-3</v>
      </c>
      <c r="BH108" s="206" t="s">
        <v>942</v>
      </c>
      <c r="BI108" s="187"/>
    </row>
    <row r="109" spans="1:61" x14ac:dyDescent="0.25">
      <c r="A109" s="39" t="str">
        <f t="shared" si="3"/>
        <v>E07000176</v>
      </c>
      <c r="B109" s="40"/>
      <c r="C109" s="41"/>
      <c r="D109" s="40" t="s">
        <v>306</v>
      </c>
      <c r="E109" s="40" t="s">
        <v>307</v>
      </c>
      <c r="F109" s="117">
        <v>496</v>
      </c>
      <c r="G109" s="114">
        <v>58700</v>
      </c>
      <c r="H109" s="120">
        <v>0.62670000000000003</v>
      </c>
      <c r="I109" s="120">
        <v>0.56459999999999999</v>
      </c>
      <c r="J109" s="120">
        <v>0.68500000000000005</v>
      </c>
      <c r="K109" s="114">
        <v>16000</v>
      </c>
      <c r="L109" s="120">
        <v>0.17100000000000001</v>
      </c>
      <c r="M109" s="120">
        <v>0.12559999999999999</v>
      </c>
      <c r="N109" s="120">
        <v>0.2286</v>
      </c>
      <c r="O109" s="114">
        <v>18900</v>
      </c>
      <c r="P109" s="120">
        <v>0.20219999999999999</v>
      </c>
      <c r="Q109" s="120">
        <v>0.16020000000000001</v>
      </c>
      <c r="R109" s="121">
        <v>0.25209999999999999</v>
      </c>
      <c r="S109" s="339"/>
      <c r="T109" s="125">
        <v>496</v>
      </c>
      <c r="U109" s="114">
        <v>64800</v>
      </c>
      <c r="V109" s="120">
        <v>0.68789999999999996</v>
      </c>
      <c r="W109" s="120">
        <v>0.63249999999999995</v>
      </c>
      <c r="X109" s="120">
        <v>0.73850000000000005</v>
      </c>
      <c r="Y109" s="114">
        <v>10200</v>
      </c>
      <c r="Z109" s="120">
        <v>0.1086</v>
      </c>
      <c r="AA109" s="120">
        <v>7.7499999999999999E-2</v>
      </c>
      <c r="AB109" s="120">
        <v>0.15010000000000001</v>
      </c>
      <c r="AC109" s="114">
        <v>19200</v>
      </c>
      <c r="AD109" s="120">
        <v>0.2034</v>
      </c>
      <c r="AE109" s="120">
        <v>0.1618</v>
      </c>
      <c r="AF109" s="121">
        <v>0.2525</v>
      </c>
      <c r="AG109" s="335"/>
      <c r="AH109" s="125">
        <v>506</v>
      </c>
      <c r="AI109" s="114">
        <v>66700</v>
      </c>
      <c r="AJ109" s="115">
        <v>0.70550000000000002</v>
      </c>
      <c r="AK109" s="115">
        <v>0.65190000000000003</v>
      </c>
      <c r="AL109" s="115">
        <v>0.75390000000000001</v>
      </c>
      <c r="AM109" s="114">
        <v>11800</v>
      </c>
      <c r="AN109" s="115">
        <v>0.1249</v>
      </c>
      <c r="AO109" s="115">
        <v>9.2499999999999999E-2</v>
      </c>
      <c r="AP109" s="115">
        <v>0.16669999999999999</v>
      </c>
      <c r="AQ109" s="114">
        <v>16000</v>
      </c>
      <c r="AR109" s="115">
        <v>0.1696</v>
      </c>
      <c r="AS109" s="115">
        <v>0.13109999999999999</v>
      </c>
      <c r="AT109" s="116">
        <v>0.21659999999999999</v>
      </c>
      <c r="AU109" s="352"/>
      <c r="AV109" s="246">
        <v>7.8700000000000006E-2</v>
      </c>
      <c r="AW109" s="206" t="s">
        <v>942</v>
      </c>
      <c r="AX109" s="246">
        <v>-4.6100000000000002E-2</v>
      </c>
      <c r="AY109" s="206" t="s">
        <v>942</v>
      </c>
      <c r="AZ109" s="297">
        <v>-3.2599999999999997E-2</v>
      </c>
      <c r="BA109" s="206" t="s">
        <v>942</v>
      </c>
      <c r="BC109" s="140">
        <v>1.7500000000000002E-2</v>
      </c>
      <c r="BD109" s="206" t="s">
        <v>942</v>
      </c>
      <c r="BE109" s="246">
        <v>1.6299999999999999E-2</v>
      </c>
      <c r="BF109" s="206" t="s">
        <v>942</v>
      </c>
      <c r="BG109" s="297">
        <v>-3.3799999999999997E-2</v>
      </c>
      <c r="BH109" s="206" t="s">
        <v>942</v>
      </c>
      <c r="BI109" s="187"/>
    </row>
    <row r="110" spans="1:61" x14ac:dyDescent="0.25">
      <c r="A110" s="39"/>
      <c r="B110" s="40"/>
      <c r="C110" s="41"/>
      <c r="D110" s="40"/>
      <c r="E110" s="40"/>
      <c r="F110" s="117"/>
      <c r="G110" s="114"/>
      <c r="H110" s="120"/>
      <c r="I110" s="120"/>
      <c r="J110" s="120"/>
      <c r="K110" s="125"/>
      <c r="L110" s="120"/>
      <c r="M110" s="120"/>
      <c r="N110" s="120"/>
      <c r="O110" s="125"/>
      <c r="P110" s="120"/>
      <c r="Q110" s="120"/>
      <c r="R110" s="121"/>
      <c r="S110" s="339"/>
      <c r="T110" s="125"/>
      <c r="U110" s="125"/>
      <c r="V110" s="120"/>
      <c r="W110" s="120"/>
      <c r="X110" s="120"/>
      <c r="Y110" s="125"/>
      <c r="Z110" s="120"/>
      <c r="AA110" s="120"/>
      <c r="AB110" s="120"/>
      <c r="AC110" s="125"/>
      <c r="AD110" s="120"/>
      <c r="AE110" s="120"/>
      <c r="AF110" s="121"/>
      <c r="AG110" s="335"/>
      <c r="AH110" s="125"/>
      <c r="AI110" s="114"/>
      <c r="AJ110" s="115"/>
      <c r="AK110" s="115"/>
      <c r="AL110" s="115"/>
      <c r="AM110" s="114"/>
      <c r="AN110" s="115"/>
      <c r="AO110" s="115"/>
      <c r="AP110" s="115"/>
      <c r="AQ110" s="114"/>
      <c r="AR110" s="115"/>
      <c r="AS110" s="115"/>
      <c r="AT110" s="116"/>
      <c r="AU110" s="352"/>
      <c r="AV110" s="246"/>
      <c r="AW110" s="243"/>
      <c r="AX110" s="246"/>
      <c r="AY110" s="243"/>
      <c r="AZ110" s="297"/>
      <c r="BA110" s="206"/>
      <c r="BC110" s="140"/>
      <c r="BD110" s="206"/>
      <c r="BE110" s="246"/>
      <c r="BF110" s="206"/>
      <c r="BG110" s="297"/>
      <c r="BH110" s="206"/>
      <c r="BI110" s="187"/>
    </row>
    <row r="111" spans="1:61" x14ac:dyDescent="0.25">
      <c r="A111" s="38" t="s">
        <v>20</v>
      </c>
      <c r="B111" s="40"/>
      <c r="C111" s="41"/>
      <c r="D111" s="40"/>
      <c r="E111" s="40"/>
      <c r="F111" s="117"/>
      <c r="G111" s="114"/>
      <c r="H111" s="120"/>
      <c r="I111" s="120"/>
      <c r="J111" s="120"/>
      <c r="K111" s="125"/>
      <c r="L111" s="120"/>
      <c r="M111" s="120"/>
      <c r="N111" s="120"/>
      <c r="O111" s="125"/>
      <c r="P111" s="120"/>
      <c r="Q111" s="120"/>
      <c r="R111" s="121"/>
      <c r="S111" s="339"/>
      <c r="T111" s="125"/>
      <c r="U111" s="125"/>
      <c r="V111" s="120"/>
      <c r="W111" s="120"/>
      <c r="X111" s="120"/>
      <c r="Y111" s="125"/>
      <c r="Z111" s="120"/>
      <c r="AA111" s="120"/>
      <c r="AB111" s="120"/>
      <c r="AC111" s="125"/>
      <c r="AD111" s="120"/>
      <c r="AE111" s="120"/>
      <c r="AF111" s="121"/>
      <c r="AG111" s="335"/>
      <c r="AH111" s="125"/>
      <c r="AI111" s="114"/>
      <c r="AJ111" s="115"/>
      <c r="AK111" s="115"/>
      <c r="AL111" s="115"/>
      <c r="AM111" s="114"/>
      <c r="AN111" s="115"/>
      <c r="AO111" s="115"/>
      <c r="AP111" s="115"/>
      <c r="AQ111" s="114"/>
      <c r="AR111" s="115"/>
      <c r="AS111" s="115"/>
      <c r="AT111" s="116"/>
      <c r="AU111" s="352"/>
      <c r="AV111" s="246"/>
      <c r="AW111" s="243"/>
      <c r="AX111" s="246"/>
      <c r="AY111" s="243"/>
      <c r="AZ111" s="297"/>
      <c r="BA111" s="206"/>
      <c r="BC111" s="140"/>
      <c r="BD111" s="206"/>
      <c r="BE111" s="246"/>
      <c r="BF111" s="206"/>
      <c r="BG111" s="297"/>
      <c r="BH111" s="206"/>
      <c r="BI111" s="187"/>
    </row>
    <row r="112" spans="1:61" x14ac:dyDescent="0.25">
      <c r="A112" s="39" t="str">
        <f t="shared" ref="A112:A144" si="4">(D112)</f>
        <v>E09000001</v>
      </c>
      <c r="B112" s="40"/>
      <c r="C112" s="41"/>
      <c r="D112" s="40" t="s">
        <v>308</v>
      </c>
      <c r="E112" s="40" t="s">
        <v>309</v>
      </c>
      <c r="F112" s="117">
        <v>267</v>
      </c>
      <c r="G112" s="114">
        <v>5400</v>
      </c>
      <c r="H112" s="120">
        <v>0.69450000000000001</v>
      </c>
      <c r="I112" s="120">
        <v>0.61929999999999996</v>
      </c>
      <c r="J112" s="120">
        <v>0.76060000000000005</v>
      </c>
      <c r="K112" s="114">
        <v>1000</v>
      </c>
      <c r="L112" s="120">
        <v>0.13320000000000001</v>
      </c>
      <c r="M112" s="120">
        <v>8.3599999999999994E-2</v>
      </c>
      <c r="N112" s="120">
        <v>0.20569999999999999</v>
      </c>
      <c r="O112" s="114">
        <v>1300</v>
      </c>
      <c r="P112" s="120">
        <v>0.17230000000000001</v>
      </c>
      <c r="Q112" s="120">
        <v>0.12670000000000001</v>
      </c>
      <c r="R112" s="121">
        <v>0.22989999999999999</v>
      </c>
      <c r="S112" s="339"/>
      <c r="T112" s="125">
        <v>249</v>
      </c>
      <c r="U112" s="114">
        <v>5700</v>
      </c>
      <c r="V112" s="120">
        <v>0.68430000000000002</v>
      </c>
      <c r="W112" s="120">
        <v>0.60440000000000005</v>
      </c>
      <c r="X112" s="120">
        <v>0.75470000000000004</v>
      </c>
      <c r="Y112" s="114">
        <v>1200</v>
      </c>
      <c r="Z112" s="120">
        <v>0.1459</v>
      </c>
      <c r="AA112" s="120">
        <v>9.4799999999999995E-2</v>
      </c>
      <c r="AB112" s="120">
        <v>0.21790000000000001</v>
      </c>
      <c r="AC112" s="114">
        <v>1400</v>
      </c>
      <c r="AD112" s="120">
        <v>0.16980000000000001</v>
      </c>
      <c r="AE112" s="120">
        <v>0.1192</v>
      </c>
      <c r="AF112" s="121">
        <v>0.23599999999999999</v>
      </c>
      <c r="AG112" s="335"/>
      <c r="AH112" s="125">
        <v>233</v>
      </c>
      <c r="AI112" s="114">
        <v>4700</v>
      </c>
      <c r="AJ112" s="115">
        <v>0.72970000000000002</v>
      </c>
      <c r="AK112" s="115">
        <v>0.65180000000000005</v>
      </c>
      <c r="AL112" s="115">
        <v>0.79559999999999997</v>
      </c>
      <c r="AM112" s="114">
        <v>600</v>
      </c>
      <c r="AN112" s="115">
        <v>9.4799999999999995E-2</v>
      </c>
      <c r="AO112" s="115">
        <v>5.8200000000000002E-2</v>
      </c>
      <c r="AP112" s="115">
        <v>0.1507</v>
      </c>
      <c r="AQ112" s="114">
        <v>1100</v>
      </c>
      <c r="AR112" s="115">
        <v>0.17549999999999999</v>
      </c>
      <c r="AS112" s="115">
        <v>0.12089999999999999</v>
      </c>
      <c r="AT112" s="116">
        <v>0.24790000000000001</v>
      </c>
      <c r="AU112" s="352"/>
      <c r="AV112" s="246">
        <v>3.5200000000000002E-2</v>
      </c>
      <c r="AW112" s="206" t="s">
        <v>942</v>
      </c>
      <c r="AX112" s="246">
        <v>-3.8399999999999997E-2</v>
      </c>
      <c r="AY112" s="206" t="s">
        <v>942</v>
      </c>
      <c r="AZ112" s="297">
        <v>3.3E-3</v>
      </c>
      <c r="BA112" s="206" t="s">
        <v>942</v>
      </c>
      <c r="BC112" s="140">
        <v>4.5400000000000003E-2</v>
      </c>
      <c r="BD112" s="206" t="s">
        <v>942</v>
      </c>
      <c r="BE112" s="246">
        <v>-5.11E-2</v>
      </c>
      <c r="BF112" s="206" t="s">
        <v>942</v>
      </c>
      <c r="BG112" s="297">
        <v>5.7999999999999996E-3</v>
      </c>
      <c r="BH112" s="206" t="s">
        <v>942</v>
      </c>
      <c r="BI112" s="187"/>
    </row>
    <row r="113" spans="1:61" ht="24" x14ac:dyDescent="0.25">
      <c r="A113" s="39" t="str">
        <f t="shared" si="4"/>
        <v>E09000002</v>
      </c>
      <c r="B113" s="40"/>
      <c r="C113" s="41"/>
      <c r="D113" s="40" t="s">
        <v>310</v>
      </c>
      <c r="E113" s="40" t="s">
        <v>311</v>
      </c>
      <c r="F113" s="117">
        <v>1020</v>
      </c>
      <c r="G113" s="114">
        <v>80200</v>
      </c>
      <c r="H113" s="120">
        <v>0.5454</v>
      </c>
      <c r="I113" s="120">
        <v>0.50360000000000005</v>
      </c>
      <c r="J113" s="120">
        <v>0.58650000000000002</v>
      </c>
      <c r="K113" s="114">
        <v>17200</v>
      </c>
      <c r="L113" s="120">
        <v>0.11700000000000001</v>
      </c>
      <c r="M113" s="120">
        <v>9.2600000000000002E-2</v>
      </c>
      <c r="N113" s="120">
        <v>0.1467</v>
      </c>
      <c r="O113" s="114">
        <v>49700</v>
      </c>
      <c r="P113" s="120">
        <v>0.3377</v>
      </c>
      <c r="Q113" s="120">
        <v>0.3</v>
      </c>
      <c r="R113" s="121">
        <v>0.37759999999999999</v>
      </c>
      <c r="S113" s="339"/>
      <c r="T113" s="125">
        <v>958</v>
      </c>
      <c r="U113" s="114">
        <v>73800</v>
      </c>
      <c r="V113" s="120">
        <v>0.49230000000000002</v>
      </c>
      <c r="W113" s="120">
        <v>0.45190000000000002</v>
      </c>
      <c r="X113" s="120">
        <v>0.53280000000000005</v>
      </c>
      <c r="Y113" s="114">
        <v>24100</v>
      </c>
      <c r="Z113" s="120">
        <v>0.16070000000000001</v>
      </c>
      <c r="AA113" s="120">
        <v>0.1328</v>
      </c>
      <c r="AB113" s="120">
        <v>0.193</v>
      </c>
      <c r="AC113" s="114">
        <v>52000</v>
      </c>
      <c r="AD113" s="120">
        <v>0.34699999999999998</v>
      </c>
      <c r="AE113" s="120">
        <v>0.30990000000000001</v>
      </c>
      <c r="AF113" s="121">
        <v>0.3861</v>
      </c>
      <c r="AG113" s="335"/>
      <c r="AH113" s="125">
        <v>472</v>
      </c>
      <c r="AI113" s="114">
        <v>82200</v>
      </c>
      <c r="AJ113" s="115">
        <v>0.53639999999999999</v>
      </c>
      <c r="AK113" s="115">
        <v>0.47570000000000001</v>
      </c>
      <c r="AL113" s="115">
        <v>0.59599999999999997</v>
      </c>
      <c r="AM113" s="114">
        <v>15600</v>
      </c>
      <c r="AN113" s="115">
        <v>0.1016</v>
      </c>
      <c r="AO113" s="115">
        <v>7.3700000000000002E-2</v>
      </c>
      <c r="AP113" s="115">
        <v>0.13850000000000001</v>
      </c>
      <c r="AQ113" s="114">
        <v>55500</v>
      </c>
      <c r="AR113" s="115">
        <v>0.36209999999999998</v>
      </c>
      <c r="AS113" s="115">
        <v>0.30430000000000001</v>
      </c>
      <c r="AT113" s="116">
        <v>0.42409999999999998</v>
      </c>
      <c r="AU113" s="352"/>
      <c r="AV113" s="246">
        <v>-8.9999999999999993E-3</v>
      </c>
      <c r="AW113" s="206" t="s">
        <v>942</v>
      </c>
      <c r="AX113" s="246">
        <v>-1.54E-2</v>
      </c>
      <c r="AY113" s="206" t="s">
        <v>942</v>
      </c>
      <c r="AZ113" s="297">
        <v>2.4400000000000002E-2</v>
      </c>
      <c r="BA113" s="206" t="s">
        <v>942</v>
      </c>
      <c r="BC113" s="140">
        <v>4.41E-2</v>
      </c>
      <c r="BD113" s="206" t="s">
        <v>942</v>
      </c>
      <c r="BE113" s="246">
        <v>-5.91E-2</v>
      </c>
      <c r="BF113" s="206" t="s">
        <v>936</v>
      </c>
      <c r="BG113" s="297">
        <v>1.4999999999999999E-2</v>
      </c>
      <c r="BH113" s="206" t="s">
        <v>942</v>
      </c>
      <c r="BI113" s="187"/>
    </row>
    <row r="114" spans="1:61" x14ac:dyDescent="0.25">
      <c r="A114" s="39" t="str">
        <f t="shared" si="4"/>
        <v>E09000003</v>
      </c>
      <c r="B114" s="40"/>
      <c r="C114" s="41"/>
      <c r="D114" s="40" t="s">
        <v>312</v>
      </c>
      <c r="E114" s="40" t="s">
        <v>313</v>
      </c>
      <c r="F114" s="117">
        <v>995</v>
      </c>
      <c r="G114" s="114">
        <v>171200</v>
      </c>
      <c r="H114" s="120">
        <v>0.5716</v>
      </c>
      <c r="I114" s="120">
        <v>0.52959999999999996</v>
      </c>
      <c r="J114" s="120">
        <v>0.61260000000000003</v>
      </c>
      <c r="K114" s="114">
        <v>49100</v>
      </c>
      <c r="L114" s="120">
        <v>0.1638</v>
      </c>
      <c r="M114" s="120">
        <v>0.1353</v>
      </c>
      <c r="N114" s="120">
        <v>0.19700000000000001</v>
      </c>
      <c r="O114" s="114">
        <v>79300</v>
      </c>
      <c r="P114" s="120">
        <v>0.2646</v>
      </c>
      <c r="Q114" s="120">
        <v>0.2293</v>
      </c>
      <c r="R114" s="121">
        <v>0.30309999999999998</v>
      </c>
      <c r="S114" s="339"/>
      <c r="T114" s="125">
        <v>997</v>
      </c>
      <c r="U114" s="114">
        <v>172900</v>
      </c>
      <c r="V114" s="120">
        <v>0.56779999999999997</v>
      </c>
      <c r="W114" s="120">
        <v>0.52780000000000005</v>
      </c>
      <c r="X114" s="120">
        <v>0.6069</v>
      </c>
      <c r="Y114" s="114">
        <v>37400</v>
      </c>
      <c r="Z114" s="120">
        <v>0.12280000000000001</v>
      </c>
      <c r="AA114" s="120">
        <v>0.10009999999999999</v>
      </c>
      <c r="AB114" s="120">
        <v>0.14979999999999999</v>
      </c>
      <c r="AC114" s="114">
        <v>94200</v>
      </c>
      <c r="AD114" s="120">
        <v>0.30940000000000001</v>
      </c>
      <c r="AE114" s="120">
        <v>0.27289999999999998</v>
      </c>
      <c r="AF114" s="121">
        <v>0.34849999999999998</v>
      </c>
      <c r="AG114" s="335"/>
      <c r="AH114" s="125">
        <v>494</v>
      </c>
      <c r="AI114" s="114">
        <v>196700</v>
      </c>
      <c r="AJ114" s="115">
        <v>0.64490000000000003</v>
      </c>
      <c r="AK114" s="115">
        <v>0.5887</v>
      </c>
      <c r="AL114" s="115">
        <v>0.69740000000000002</v>
      </c>
      <c r="AM114" s="114">
        <v>38200</v>
      </c>
      <c r="AN114" s="115">
        <v>0.12540000000000001</v>
      </c>
      <c r="AO114" s="115">
        <v>9.3100000000000002E-2</v>
      </c>
      <c r="AP114" s="115">
        <v>0.1668</v>
      </c>
      <c r="AQ114" s="114">
        <v>70000</v>
      </c>
      <c r="AR114" s="115">
        <v>0.22969999999999999</v>
      </c>
      <c r="AS114" s="115">
        <v>0.18490000000000001</v>
      </c>
      <c r="AT114" s="116">
        <v>0.28160000000000002</v>
      </c>
      <c r="AU114" s="352"/>
      <c r="AV114" s="246">
        <v>7.3300000000000004E-2</v>
      </c>
      <c r="AW114" s="243" t="s">
        <v>938</v>
      </c>
      <c r="AX114" s="246">
        <v>-3.8399999999999997E-2</v>
      </c>
      <c r="AY114" s="206" t="s">
        <v>942</v>
      </c>
      <c r="AZ114" s="297">
        <v>-3.49E-2</v>
      </c>
      <c r="BA114" s="206" t="s">
        <v>942</v>
      </c>
      <c r="BC114" s="140">
        <v>7.7100000000000002E-2</v>
      </c>
      <c r="BD114" s="206" t="s">
        <v>938</v>
      </c>
      <c r="BE114" s="246">
        <v>2.5999999999999999E-3</v>
      </c>
      <c r="BF114" s="206" t="s">
        <v>942</v>
      </c>
      <c r="BG114" s="297">
        <v>-7.9699999999999993E-2</v>
      </c>
      <c r="BH114" s="206" t="s">
        <v>936</v>
      </c>
      <c r="BI114" s="187"/>
    </row>
    <row r="115" spans="1:61" x14ac:dyDescent="0.25">
      <c r="A115" s="39" t="str">
        <f t="shared" si="4"/>
        <v>E09000004</v>
      </c>
      <c r="B115" s="40"/>
      <c r="C115" s="41"/>
      <c r="D115" s="40" t="s">
        <v>314</v>
      </c>
      <c r="E115" s="40" t="s">
        <v>315</v>
      </c>
      <c r="F115" s="117">
        <v>511</v>
      </c>
      <c r="G115" s="114">
        <v>123200</v>
      </c>
      <c r="H115" s="120">
        <v>0.64039999999999997</v>
      </c>
      <c r="I115" s="120">
        <v>0.58150000000000002</v>
      </c>
      <c r="J115" s="120">
        <v>0.69530000000000003</v>
      </c>
      <c r="K115" s="114">
        <v>21900</v>
      </c>
      <c r="L115" s="120">
        <v>0.11360000000000001</v>
      </c>
      <c r="M115" s="120">
        <v>7.6600000000000001E-2</v>
      </c>
      <c r="N115" s="120">
        <v>0.16550000000000001</v>
      </c>
      <c r="O115" s="114">
        <v>47300</v>
      </c>
      <c r="P115" s="120">
        <v>0.246</v>
      </c>
      <c r="Q115" s="120">
        <v>0.2014</v>
      </c>
      <c r="R115" s="121">
        <v>0.29680000000000001</v>
      </c>
      <c r="S115" s="339"/>
      <c r="T115" s="125">
        <v>498</v>
      </c>
      <c r="U115" s="114">
        <v>110300</v>
      </c>
      <c r="V115" s="120">
        <v>0.56720000000000004</v>
      </c>
      <c r="W115" s="120">
        <v>0.5101</v>
      </c>
      <c r="X115" s="120">
        <v>0.62239999999999995</v>
      </c>
      <c r="Y115" s="114">
        <v>33700</v>
      </c>
      <c r="Z115" s="120">
        <v>0.17349999999999999</v>
      </c>
      <c r="AA115" s="120">
        <v>0.1346</v>
      </c>
      <c r="AB115" s="120">
        <v>0.2208</v>
      </c>
      <c r="AC115" s="114">
        <v>50400</v>
      </c>
      <c r="AD115" s="120">
        <v>0.25940000000000002</v>
      </c>
      <c r="AE115" s="120">
        <v>0.21379999999999999</v>
      </c>
      <c r="AF115" s="121">
        <v>0.31080000000000002</v>
      </c>
      <c r="AG115" s="335"/>
      <c r="AH115" s="125">
        <v>489</v>
      </c>
      <c r="AI115" s="114">
        <v>134800</v>
      </c>
      <c r="AJ115" s="115">
        <v>0.68920000000000003</v>
      </c>
      <c r="AK115" s="115">
        <v>0.63800000000000001</v>
      </c>
      <c r="AL115" s="115">
        <v>0.73619999999999997</v>
      </c>
      <c r="AM115" s="114">
        <v>18500</v>
      </c>
      <c r="AN115" s="115">
        <v>9.4500000000000001E-2</v>
      </c>
      <c r="AO115" s="115">
        <v>6.8000000000000005E-2</v>
      </c>
      <c r="AP115" s="115">
        <v>0.12989999999999999</v>
      </c>
      <c r="AQ115" s="114">
        <v>42300</v>
      </c>
      <c r="AR115" s="115">
        <v>0.21629999999999999</v>
      </c>
      <c r="AS115" s="115">
        <v>0.17680000000000001</v>
      </c>
      <c r="AT115" s="116">
        <v>0.26179999999999998</v>
      </c>
      <c r="AU115" s="352"/>
      <c r="AV115" s="246">
        <v>4.8800000000000003E-2</v>
      </c>
      <c r="AW115" s="206" t="s">
        <v>942</v>
      </c>
      <c r="AX115" s="246">
        <v>-1.9099999999999999E-2</v>
      </c>
      <c r="AY115" s="206" t="s">
        <v>942</v>
      </c>
      <c r="AZ115" s="297">
        <v>-2.9700000000000001E-2</v>
      </c>
      <c r="BA115" s="206" t="s">
        <v>942</v>
      </c>
      <c r="BC115" s="140">
        <v>0.1221</v>
      </c>
      <c r="BD115" s="206" t="s">
        <v>938</v>
      </c>
      <c r="BE115" s="246">
        <v>-7.9000000000000001E-2</v>
      </c>
      <c r="BF115" s="206" t="s">
        <v>936</v>
      </c>
      <c r="BG115" s="297">
        <v>-4.3099999999999999E-2</v>
      </c>
      <c r="BH115" s="206" t="s">
        <v>942</v>
      </c>
      <c r="BI115" s="187"/>
    </row>
    <row r="116" spans="1:61" x14ac:dyDescent="0.25">
      <c r="A116" s="39" t="str">
        <f t="shared" si="4"/>
        <v>E09000005</v>
      </c>
      <c r="B116" s="40"/>
      <c r="C116" s="41"/>
      <c r="D116" s="40" t="s">
        <v>316</v>
      </c>
      <c r="E116" s="40" t="s">
        <v>317</v>
      </c>
      <c r="F116" s="117">
        <v>498</v>
      </c>
      <c r="G116" s="114">
        <v>139300</v>
      </c>
      <c r="H116" s="120">
        <v>0.54339999999999999</v>
      </c>
      <c r="I116" s="120">
        <v>0.48</v>
      </c>
      <c r="J116" s="120">
        <v>0.60540000000000005</v>
      </c>
      <c r="K116" s="114">
        <v>39000</v>
      </c>
      <c r="L116" s="120">
        <v>0.15240000000000001</v>
      </c>
      <c r="M116" s="120">
        <v>0.1128</v>
      </c>
      <c r="N116" s="120">
        <v>0.2026</v>
      </c>
      <c r="O116" s="114">
        <v>78000</v>
      </c>
      <c r="P116" s="120">
        <v>0.30430000000000001</v>
      </c>
      <c r="Q116" s="120">
        <v>0.2475</v>
      </c>
      <c r="R116" s="121">
        <v>0.36770000000000003</v>
      </c>
      <c r="S116" s="339"/>
      <c r="T116" s="125">
        <v>489</v>
      </c>
      <c r="U116" s="114">
        <v>144800</v>
      </c>
      <c r="V116" s="120">
        <v>0.55859999999999999</v>
      </c>
      <c r="W116" s="120">
        <v>0.49880000000000002</v>
      </c>
      <c r="X116" s="120">
        <v>0.61670000000000003</v>
      </c>
      <c r="Y116" s="114">
        <v>29000</v>
      </c>
      <c r="Z116" s="120">
        <v>0.1118</v>
      </c>
      <c r="AA116" s="120">
        <v>8.2000000000000003E-2</v>
      </c>
      <c r="AB116" s="120">
        <v>0.1507</v>
      </c>
      <c r="AC116" s="114">
        <v>85400</v>
      </c>
      <c r="AD116" s="120">
        <v>0.3296</v>
      </c>
      <c r="AE116" s="120">
        <v>0.27439999999999998</v>
      </c>
      <c r="AF116" s="121">
        <v>0.38990000000000002</v>
      </c>
      <c r="AG116" s="335"/>
      <c r="AH116" s="125">
        <v>506</v>
      </c>
      <c r="AI116" s="114">
        <v>154600</v>
      </c>
      <c r="AJ116" s="115">
        <v>0.59640000000000004</v>
      </c>
      <c r="AK116" s="115">
        <v>0.53449999999999998</v>
      </c>
      <c r="AL116" s="115">
        <v>0.65539999999999998</v>
      </c>
      <c r="AM116" s="114">
        <v>27400</v>
      </c>
      <c r="AN116" s="115">
        <v>0.1055</v>
      </c>
      <c r="AO116" s="115">
        <v>7.0000000000000007E-2</v>
      </c>
      <c r="AP116" s="115">
        <v>0.15609999999999999</v>
      </c>
      <c r="AQ116" s="114">
        <v>77200</v>
      </c>
      <c r="AR116" s="115">
        <v>0.29799999999999999</v>
      </c>
      <c r="AS116" s="115">
        <v>0.24629999999999999</v>
      </c>
      <c r="AT116" s="116">
        <v>0.35539999999999999</v>
      </c>
      <c r="AU116" s="352"/>
      <c r="AV116" s="246">
        <v>5.3100000000000001E-2</v>
      </c>
      <c r="AW116" s="206" t="s">
        <v>942</v>
      </c>
      <c r="AX116" s="246">
        <v>-4.6800000000000001E-2</v>
      </c>
      <c r="AY116" s="206" t="s">
        <v>942</v>
      </c>
      <c r="AZ116" s="297">
        <v>-6.1999999999999998E-3</v>
      </c>
      <c r="BA116" s="206" t="s">
        <v>942</v>
      </c>
      <c r="BC116" s="140">
        <v>3.78E-2</v>
      </c>
      <c r="BD116" s="206" t="s">
        <v>942</v>
      </c>
      <c r="BE116" s="246">
        <v>-6.3E-3</v>
      </c>
      <c r="BF116" s="206" t="s">
        <v>942</v>
      </c>
      <c r="BG116" s="297">
        <v>-3.1600000000000003E-2</v>
      </c>
      <c r="BH116" s="206" t="s">
        <v>942</v>
      </c>
      <c r="BI116" s="187"/>
    </row>
    <row r="117" spans="1:61" x14ac:dyDescent="0.25">
      <c r="A117" s="39" t="str">
        <f t="shared" si="4"/>
        <v>E09000006</v>
      </c>
      <c r="B117" s="40"/>
      <c r="C117" s="41"/>
      <c r="D117" s="40" t="s">
        <v>318</v>
      </c>
      <c r="E117" s="40" t="s">
        <v>319</v>
      </c>
      <c r="F117" s="117">
        <v>510</v>
      </c>
      <c r="G117" s="114">
        <v>174600</v>
      </c>
      <c r="H117" s="120">
        <v>0.67090000000000005</v>
      </c>
      <c r="I117" s="120">
        <v>0.6149</v>
      </c>
      <c r="J117" s="120">
        <v>0.72250000000000003</v>
      </c>
      <c r="K117" s="114">
        <v>37400</v>
      </c>
      <c r="L117" s="120">
        <v>0.14369999999999999</v>
      </c>
      <c r="M117" s="120">
        <v>0.10970000000000001</v>
      </c>
      <c r="N117" s="120">
        <v>0.186</v>
      </c>
      <c r="O117" s="114">
        <v>48200</v>
      </c>
      <c r="P117" s="120">
        <v>0.18540000000000001</v>
      </c>
      <c r="Q117" s="120">
        <v>0.14480000000000001</v>
      </c>
      <c r="R117" s="121">
        <v>0.23419999999999999</v>
      </c>
      <c r="S117" s="339"/>
      <c r="T117" s="125">
        <v>492</v>
      </c>
      <c r="U117" s="114">
        <v>180200</v>
      </c>
      <c r="V117" s="120">
        <v>0.69020000000000004</v>
      </c>
      <c r="W117" s="120">
        <v>0.63570000000000004</v>
      </c>
      <c r="X117" s="120">
        <v>0.73980000000000001</v>
      </c>
      <c r="Y117" s="114">
        <v>29500</v>
      </c>
      <c r="Z117" s="120">
        <v>0.113</v>
      </c>
      <c r="AA117" s="120">
        <v>8.3099999999999993E-2</v>
      </c>
      <c r="AB117" s="120">
        <v>0.1517</v>
      </c>
      <c r="AC117" s="114">
        <v>51400</v>
      </c>
      <c r="AD117" s="120">
        <v>0.19689999999999999</v>
      </c>
      <c r="AE117" s="120">
        <v>0.1555</v>
      </c>
      <c r="AF117" s="121">
        <v>0.24610000000000001</v>
      </c>
      <c r="AG117" s="335"/>
      <c r="AH117" s="125">
        <v>484</v>
      </c>
      <c r="AI117" s="114">
        <v>167600</v>
      </c>
      <c r="AJ117" s="115">
        <v>0.63780000000000003</v>
      </c>
      <c r="AK117" s="115">
        <v>0.58289999999999997</v>
      </c>
      <c r="AL117" s="115">
        <v>0.68930000000000002</v>
      </c>
      <c r="AM117" s="114">
        <v>33700</v>
      </c>
      <c r="AN117" s="115">
        <v>0.12820000000000001</v>
      </c>
      <c r="AO117" s="115">
        <v>9.6100000000000005E-2</v>
      </c>
      <c r="AP117" s="115">
        <v>0.16900000000000001</v>
      </c>
      <c r="AQ117" s="114">
        <v>61500</v>
      </c>
      <c r="AR117" s="115">
        <v>0.2341</v>
      </c>
      <c r="AS117" s="115">
        <v>0.19</v>
      </c>
      <c r="AT117" s="116">
        <v>0.28470000000000001</v>
      </c>
      <c r="AU117" s="352"/>
      <c r="AV117" s="246">
        <v>-3.32E-2</v>
      </c>
      <c r="AW117" s="206" t="s">
        <v>942</v>
      </c>
      <c r="AX117" s="246">
        <v>-1.55E-2</v>
      </c>
      <c r="AY117" s="206" t="s">
        <v>942</v>
      </c>
      <c r="AZ117" s="297">
        <v>4.87E-2</v>
      </c>
      <c r="BA117" s="206" t="s">
        <v>942</v>
      </c>
      <c r="BC117" s="140">
        <v>-5.2400000000000002E-2</v>
      </c>
      <c r="BD117" s="206" t="s">
        <v>942</v>
      </c>
      <c r="BE117" s="246">
        <v>1.52E-2</v>
      </c>
      <c r="BF117" s="206" t="s">
        <v>942</v>
      </c>
      <c r="BG117" s="297">
        <v>3.7199999999999997E-2</v>
      </c>
      <c r="BH117" s="206" t="s">
        <v>942</v>
      </c>
      <c r="BI117" s="187"/>
    </row>
    <row r="118" spans="1:61" x14ac:dyDescent="0.25">
      <c r="A118" s="39" t="str">
        <f t="shared" si="4"/>
        <v>E09000007</v>
      </c>
      <c r="B118" s="40"/>
      <c r="C118" s="41"/>
      <c r="D118" s="40" t="s">
        <v>320</v>
      </c>
      <c r="E118" s="40" t="s">
        <v>321</v>
      </c>
      <c r="F118" s="117">
        <v>514</v>
      </c>
      <c r="G118" s="114">
        <v>134800</v>
      </c>
      <c r="H118" s="120">
        <v>0.67669999999999997</v>
      </c>
      <c r="I118" s="120">
        <v>0.61850000000000005</v>
      </c>
      <c r="J118" s="120">
        <v>0.72989999999999999</v>
      </c>
      <c r="K118" s="114">
        <v>18300</v>
      </c>
      <c r="L118" s="120">
        <v>9.1899999999999996E-2</v>
      </c>
      <c r="M118" s="120">
        <v>6.5299999999999997E-2</v>
      </c>
      <c r="N118" s="120">
        <v>0.12790000000000001</v>
      </c>
      <c r="O118" s="114">
        <v>46100</v>
      </c>
      <c r="P118" s="120">
        <v>0.23139999999999999</v>
      </c>
      <c r="Q118" s="120">
        <v>0.18390000000000001</v>
      </c>
      <c r="R118" s="121">
        <v>0.28689999999999999</v>
      </c>
      <c r="S118" s="339"/>
      <c r="T118" s="125">
        <v>492</v>
      </c>
      <c r="U118" s="114">
        <v>146400</v>
      </c>
      <c r="V118" s="120">
        <v>0.72089999999999999</v>
      </c>
      <c r="W118" s="120">
        <v>0.66759999999999997</v>
      </c>
      <c r="X118" s="120">
        <v>0.76870000000000005</v>
      </c>
      <c r="Y118" s="114">
        <v>25200</v>
      </c>
      <c r="Z118" s="120">
        <v>0.1239</v>
      </c>
      <c r="AA118" s="120">
        <v>9.0899999999999995E-2</v>
      </c>
      <c r="AB118" s="120">
        <v>0.1668</v>
      </c>
      <c r="AC118" s="114">
        <v>31500</v>
      </c>
      <c r="AD118" s="120">
        <v>0.15509999999999999</v>
      </c>
      <c r="AE118" s="120">
        <v>0.1193</v>
      </c>
      <c r="AF118" s="121">
        <v>0.19939999999999999</v>
      </c>
      <c r="AG118" s="335"/>
      <c r="AH118" s="125">
        <v>513</v>
      </c>
      <c r="AI118" s="114">
        <v>147700</v>
      </c>
      <c r="AJ118" s="115">
        <v>0.70660000000000001</v>
      </c>
      <c r="AK118" s="115">
        <v>0.65469999999999995</v>
      </c>
      <c r="AL118" s="115">
        <v>0.75349999999999995</v>
      </c>
      <c r="AM118" s="114">
        <v>26100</v>
      </c>
      <c r="AN118" s="115">
        <v>0.12470000000000001</v>
      </c>
      <c r="AO118" s="115">
        <v>9.3899999999999997E-2</v>
      </c>
      <c r="AP118" s="115">
        <v>0.16389999999999999</v>
      </c>
      <c r="AQ118" s="114">
        <v>35300</v>
      </c>
      <c r="AR118" s="115">
        <v>0.16869999999999999</v>
      </c>
      <c r="AS118" s="115">
        <v>0.13250000000000001</v>
      </c>
      <c r="AT118" s="116">
        <v>0.21229999999999999</v>
      </c>
      <c r="AU118" s="352"/>
      <c r="AV118" s="246">
        <v>2.98E-2</v>
      </c>
      <c r="AW118" s="206" t="s">
        <v>942</v>
      </c>
      <c r="AX118" s="246">
        <v>3.2800000000000003E-2</v>
      </c>
      <c r="AY118" s="206" t="s">
        <v>942</v>
      </c>
      <c r="AZ118" s="297">
        <v>-6.2700000000000006E-2</v>
      </c>
      <c r="BA118" s="206" t="s">
        <v>942</v>
      </c>
      <c r="BC118" s="140">
        <v>-1.44E-2</v>
      </c>
      <c r="BD118" s="206" t="s">
        <v>942</v>
      </c>
      <c r="BE118" s="246">
        <v>8.0000000000000004E-4</v>
      </c>
      <c r="BF118" s="206" t="s">
        <v>942</v>
      </c>
      <c r="BG118" s="297">
        <v>1.3599999999999999E-2</v>
      </c>
      <c r="BH118" s="206" t="s">
        <v>942</v>
      </c>
      <c r="BI118" s="187"/>
    </row>
    <row r="119" spans="1:61" x14ac:dyDescent="0.25">
      <c r="A119" s="39" t="str">
        <f t="shared" si="4"/>
        <v>E09000008</v>
      </c>
      <c r="B119" s="40"/>
      <c r="C119" s="41"/>
      <c r="D119" s="40" t="s">
        <v>322</v>
      </c>
      <c r="E119" s="40" t="s">
        <v>323</v>
      </c>
      <c r="F119" s="117">
        <v>507</v>
      </c>
      <c r="G119" s="114">
        <v>185500</v>
      </c>
      <c r="H119" s="120">
        <v>0.62780000000000002</v>
      </c>
      <c r="I119" s="120">
        <v>0.56830000000000003</v>
      </c>
      <c r="J119" s="120">
        <v>0.68369999999999997</v>
      </c>
      <c r="K119" s="114">
        <v>36800</v>
      </c>
      <c r="L119" s="120">
        <v>0.1244</v>
      </c>
      <c r="M119" s="120">
        <v>9.1899999999999996E-2</v>
      </c>
      <c r="N119" s="120">
        <v>0.1663</v>
      </c>
      <c r="O119" s="114">
        <v>73200</v>
      </c>
      <c r="P119" s="120">
        <v>0.24779999999999999</v>
      </c>
      <c r="Q119" s="120">
        <v>0.20100000000000001</v>
      </c>
      <c r="R119" s="121">
        <v>0.30130000000000001</v>
      </c>
      <c r="S119" s="339"/>
      <c r="T119" s="125">
        <v>501</v>
      </c>
      <c r="U119" s="114">
        <v>180500</v>
      </c>
      <c r="V119" s="120">
        <v>0.60660000000000003</v>
      </c>
      <c r="W119" s="120">
        <v>0.54890000000000005</v>
      </c>
      <c r="X119" s="120">
        <v>0.66149999999999998</v>
      </c>
      <c r="Y119" s="114">
        <v>43200</v>
      </c>
      <c r="Z119" s="120">
        <v>0.1452</v>
      </c>
      <c r="AA119" s="120">
        <v>0.11169999999999999</v>
      </c>
      <c r="AB119" s="120">
        <v>0.1867</v>
      </c>
      <c r="AC119" s="114">
        <v>73900</v>
      </c>
      <c r="AD119" s="120">
        <v>0.2482</v>
      </c>
      <c r="AE119" s="120">
        <v>0.19969999999999999</v>
      </c>
      <c r="AF119" s="121">
        <v>0.3039</v>
      </c>
      <c r="AG119" s="335"/>
      <c r="AH119" s="125">
        <v>498</v>
      </c>
      <c r="AI119" s="114">
        <v>188600</v>
      </c>
      <c r="AJ119" s="115">
        <v>0.62970000000000004</v>
      </c>
      <c r="AK119" s="115">
        <v>0.57150000000000001</v>
      </c>
      <c r="AL119" s="115">
        <v>0.68440000000000001</v>
      </c>
      <c r="AM119" s="114">
        <v>35200</v>
      </c>
      <c r="AN119" s="115">
        <v>0.1176</v>
      </c>
      <c r="AO119" s="115">
        <v>8.6400000000000005E-2</v>
      </c>
      <c r="AP119" s="115">
        <v>0.15820000000000001</v>
      </c>
      <c r="AQ119" s="114">
        <v>75700</v>
      </c>
      <c r="AR119" s="115">
        <v>0.25269999999999998</v>
      </c>
      <c r="AS119" s="115">
        <v>0.2049</v>
      </c>
      <c r="AT119" s="116">
        <v>0.30730000000000002</v>
      </c>
      <c r="AU119" s="352"/>
      <c r="AV119" s="246">
        <v>1.9E-3</v>
      </c>
      <c r="AW119" s="206" t="s">
        <v>942</v>
      </c>
      <c r="AX119" s="246">
        <v>-6.7999999999999996E-3</v>
      </c>
      <c r="AY119" s="206" t="s">
        <v>942</v>
      </c>
      <c r="AZ119" s="297">
        <v>4.8999999999999998E-3</v>
      </c>
      <c r="BA119" s="206" t="s">
        <v>942</v>
      </c>
      <c r="BC119" s="140">
        <v>2.3099999999999999E-2</v>
      </c>
      <c r="BD119" s="206" t="s">
        <v>942</v>
      </c>
      <c r="BE119" s="246">
        <v>-2.76E-2</v>
      </c>
      <c r="BF119" s="206" t="s">
        <v>942</v>
      </c>
      <c r="BG119" s="297">
        <v>4.4999999999999997E-3</v>
      </c>
      <c r="BH119" s="206" t="s">
        <v>942</v>
      </c>
      <c r="BI119" s="187"/>
    </row>
    <row r="120" spans="1:61" x14ac:dyDescent="0.25">
      <c r="A120" s="39" t="str">
        <f t="shared" si="4"/>
        <v>E09000009</v>
      </c>
      <c r="B120" s="40"/>
      <c r="C120" s="41"/>
      <c r="D120" s="40" t="s">
        <v>324</v>
      </c>
      <c r="E120" s="40" t="s">
        <v>325</v>
      </c>
      <c r="F120" s="117">
        <v>496</v>
      </c>
      <c r="G120" s="114">
        <v>161100</v>
      </c>
      <c r="H120" s="120">
        <v>0.5978</v>
      </c>
      <c r="I120" s="120">
        <v>0.53280000000000005</v>
      </c>
      <c r="J120" s="120">
        <v>0.65959999999999996</v>
      </c>
      <c r="K120" s="114">
        <v>41400</v>
      </c>
      <c r="L120" s="120">
        <v>0.1535</v>
      </c>
      <c r="M120" s="120">
        <v>0.1091</v>
      </c>
      <c r="N120" s="120">
        <v>0.2117</v>
      </c>
      <c r="O120" s="114">
        <v>67000</v>
      </c>
      <c r="P120" s="120">
        <v>0.2487</v>
      </c>
      <c r="Q120" s="120">
        <v>0.19719999999999999</v>
      </c>
      <c r="R120" s="121">
        <v>0.30840000000000001</v>
      </c>
      <c r="S120" s="339"/>
      <c r="T120" s="125">
        <v>492</v>
      </c>
      <c r="U120" s="114">
        <v>144900</v>
      </c>
      <c r="V120" s="120">
        <v>0.53839999999999999</v>
      </c>
      <c r="W120" s="120">
        <v>0.47699999999999998</v>
      </c>
      <c r="X120" s="120">
        <v>0.59870000000000001</v>
      </c>
      <c r="Y120" s="114">
        <v>40700</v>
      </c>
      <c r="Z120" s="120">
        <v>0.15129999999999999</v>
      </c>
      <c r="AA120" s="120">
        <v>0.1132</v>
      </c>
      <c r="AB120" s="120">
        <v>0.1993</v>
      </c>
      <c r="AC120" s="114">
        <v>83500</v>
      </c>
      <c r="AD120" s="120">
        <v>0.31030000000000002</v>
      </c>
      <c r="AE120" s="120">
        <v>0.25659999999999999</v>
      </c>
      <c r="AF120" s="121">
        <v>0.36969999999999997</v>
      </c>
      <c r="AG120" s="335"/>
      <c r="AH120" s="125">
        <v>495</v>
      </c>
      <c r="AI120" s="114">
        <v>174200</v>
      </c>
      <c r="AJ120" s="115">
        <v>0.64859999999999995</v>
      </c>
      <c r="AK120" s="115">
        <v>0.5927</v>
      </c>
      <c r="AL120" s="115">
        <v>0.70069999999999999</v>
      </c>
      <c r="AM120" s="114">
        <v>29400</v>
      </c>
      <c r="AN120" s="115">
        <v>0.1094</v>
      </c>
      <c r="AO120" s="115">
        <v>7.9500000000000001E-2</v>
      </c>
      <c r="AP120" s="115">
        <v>0.1487</v>
      </c>
      <c r="AQ120" s="114">
        <v>65000</v>
      </c>
      <c r="AR120" s="115">
        <v>0.24199999999999999</v>
      </c>
      <c r="AS120" s="115">
        <v>0.19650000000000001</v>
      </c>
      <c r="AT120" s="116">
        <v>0.29420000000000002</v>
      </c>
      <c r="AU120" s="352"/>
      <c r="AV120" s="246">
        <v>5.0799999999999998E-2</v>
      </c>
      <c r="AW120" s="206" t="s">
        <v>942</v>
      </c>
      <c r="AX120" s="246">
        <v>-4.41E-2</v>
      </c>
      <c r="AY120" s="206" t="s">
        <v>942</v>
      </c>
      <c r="AZ120" s="297">
        <v>-6.7000000000000002E-3</v>
      </c>
      <c r="BA120" s="206" t="s">
        <v>942</v>
      </c>
      <c r="BC120" s="140">
        <v>0.11020000000000001</v>
      </c>
      <c r="BD120" s="206" t="s">
        <v>938</v>
      </c>
      <c r="BE120" s="246">
        <v>-4.19E-2</v>
      </c>
      <c r="BF120" s="206" t="s">
        <v>942</v>
      </c>
      <c r="BG120" s="297">
        <v>-6.83E-2</v>
      </c>
      <c r="BH120" s="206" t="s">
        <v>942</v>
      </c>
      <c r="BI120" s="187"/>
    </row>
    <row r="121" spans="1:61" x14ac:dyDescent="0.25">
      <c r="A121" s="39" t="str">
        <f t="shared" si="4"/>
        <v>E09000010</v>
      </c>
      <c r="B121" s="40"/>
      <c r="C121" s="41"/>
      <c r="D121" s="40" t="s">
        <v>326</v>
      </c>
      <c r="E121" s="40" t="s">
        <v>327</v>
      </c>
      <c r="F121" s="117">
        <v>1005</v>
      </c>
      <c r="G121" s="114">
        <v>149700</v>
      </c>
      <c r="H121" s="120">
        <v>0.59019999999999995</v>
      </c>
      <c r="I121" s="120">
        <v>0.54890000000000005</v>
      </c>
      <c r="J121" s="120">
        <v>0.63019999999999998</v>
      </c>
      <c r="K121" s="114">
        <v>32100</v>
      </c>
      <c r="L121" s="120">
        <v>0.12670000000000001</v>
      </c>
      <c r="M121" s="120">
        <v>0.10299999999999999</v>
      </c>
      <c r="N121" s="120">
        <v>0.15490000000000001</v>
      </c>
      <c r="O121" s="114">
        <v>71800</v>
      </c>
      <c r="P121" s="120">
        <v>0.28310000000000002</v>
      </c>
      <c r="Q121" s="120">
        <v>0.24660000000000001</v>
      </c>
      <c r="R121" s="121">
        <v>0.32269999999999999</v>
      </c>
      <c r="S121" s="339"/>
      <c r="T121" s="125">
        <v>1000</v>
      </c>
      <c r="U121" s="114">
        <v>147300</v>
      </c>
      <c r="V121" s="120">
        <v>0.57509999999999994</v>
      </c>
      <c r="W121" s="120">
        <v>0.53510000000000002</v>
      </c>
      <c r="X121" s="120">
        <v>0.61419999999999997</v>
      </c>
      <c r="Y121" s="114">
        <v>30300</v>
      </c>
      <c r="Z121" s="120">
        <v>0.11840000000000001</v>
      </c>
      <c r="AA121" s="120">
        <v>9.5200000000000007E-2</v>
      </c>
      <c r="AB121" s="120">
        <v>0.14630000000000001</v>
      </c>
      <c r="AC121" s="114">
        <v>78500</v>
      </c>
      <c r="AD121" s="120">
        <v>0.30649999999999999</v>
      </c>
      <c r="AE121" s="120">
        <v>0.27050000000000002</v>
      </c>
      <c r="AF121" s="121">
        <v>0.34499999999999997</v>
      </c>
      <c r="AG121" s="335"/>
      <c r="AH121" s="125">
        <v>499</v>
      </c>
      <c r="AI121" s="114">
        <v>153300</v>
      </c>
      <c r="AJ121" s="115">
        <v>0.59699999999999998</v>
      </c>
      <c r="AK121" s="115">
        <v>0.54010000000000002</v>
      </c>
      <c r="AL121" s="115">
        <v>0.65139999999999998</v>
      </c>
      <c r="AM121" s="114">
        <v>29400</v>
      </c>
      <c r="AN121" s="115">
        <v>0.1145</v>
      </c>
      <c r="AO121" s="115">
        <v>8.2600000000000007E-2</v>
      </c>
      <c r="AP121" s="115">
        <v>0.15670000000000001</v>
      </c>
      <c r="AQ121" s="114">
        <v>74100</v>
      </c>
      <c r="AR121" s="115">
        <v>0.28849999999999998</v>
      </c>
      <c r="AS121" s="115">
        <v>0.24060000000000001</v>
      </c>
      <c r="AT121" s="116">
        <v>0.3417</v>
      </c>
      <c r="AU121" s="352"/>
      <c r="AV121" s="246">
        <v>6.7999999999999996E-3</v>
      </c>
      <c r="AW121" s="206" t="s">
        <v>942</v>
      </c>
      <c r="AX121" s="246">
        <v>-1.2200000000000001E-2</v>
      </c>
      <c r="AY121" s="206" t="s">
        <v>942</v>
      </c>
      <c r="AZ121" s="297">
        <v>5.4000000000000003E-3</v>
      </c>
      <c r="BA121" s="206" t="s">
        <v>942</v>
      </c>
      <c r="BC121" s="140">
        <v>2.1899999999999999E-2</v>
      </c>
      <c r="BD121" s="206" t="s">
        <v>942</v>
      </c>
      <c r="BE121" s="246">
        <v>-3.8999999999999998E-3</v>
      </c>
      <c r="BF121" s="206" t="s">
        <v>942</v>
      </c>
      <c r="BG121" s="297">
        <v>-1.7999999999999999E-2</v>
      </c>
      <c r="BH121" s="206" t="s">
        <v>942</v>
      </c>
      <c r="BI121" s="187"/>
    </row>
    <row r="122" spans="1:61" x14ac:dyDescent="0.25">
      <c r="A122" s="39" t="str">
        <f t="shared" si="4"/>
        <v>E09000011</v>
      </c>
      <c r="B122" s="40"/>
      <c r="C122" s="41"/>
      <c r="D122" s="40" t="s">
        <v>328</v>
      </c>
      <c r="E122" s="40" t="s">
        <v>329</v>
      </c>
      <c r="F122" s="117">
        <v>1026</v>
      </c>
      <c r="G122" s="114">
        <v>139400</v>
      </c>
      <c r="H122" s="120">
        <v>0.64929999999999999</v>
      </c>
      <c r="I122" s="120">
        <v>0.60729999999999995</v>
      </c>
      <c r="J122" s="120">
        <v>0.68910000000000005</v>
      </c>
      <c r="K122" s="114">
        <v>23700</v>
      </c>
      <c r="L122" s="120">
        <v>0.1101</v>
      </c>
      <c r="M122" s="120">
        <v>8.4599999999999995E-2</v>
      </c>
      <c r="N122" s="120">
        <v>0.1421</v>
      </c>
      <c r="O122" s="114">
        <v>51700</v>
      </c>
      <c r="P122" s="120">
        <v>0.24060000000000001</v>
      </c>
      <c r="Q122" s="120">
        <v>0.2069</v>
      </c>
      <c r="R122" s="121">
        <v>0.27779999999999999</v>
      </c>
      <c r="S122" s="339"/>
      <c r="T122" s="125">
        <v>987</v>
      </c>
      <c r="U122" s="114">
        <v>136000</v>
      </c>
      <c r="V122" s="120">
        <v>0.62280000000000002</v>
      </c>
      <c r="W122" s="120">
        <v>0.58089999999999997</v>
      </c>
      <c r="X122" s="120">
        <v>0.66290000000000004</v>
      </c>
      <c r="Y122" s="114">
        <v>28500</v>
      </c>
      <c r="Z122" s="120">
        <v>0.1305</v>
      </c>
      <c r="AA122" s="120">
        <v>0.10349999999999999</v>
      </c>
      <c r="AB122" s="120">
        <v>0.16339999999999999</v>
      </c>
      <c r="AC122" s="114">
        <v>53900</v>
      </c>
      <c r="AD122" s="120">
        <v>0.2467</v>
      </c>
      <c r="AE122" s="120">
        <v>0.21210000000000001</v>
      </c>
      <c r="AF122" s="121">
        <v>0.28489999999999999</v>
      </c>
      <c r="AG122" s="335"/>
      <c r="AH122" s="125">
        <v>488</v>
      </c>
      <c r="AI122" s="114">
        <v>142800</v>
      </c>
      <c r="AJ122" s="115">
        <v>0.6472</v>
      </c>
      <c r="AK122" s="115">
        <v>0.58709999999999996</v>
      </c>
      <c r="AL122" s="115">
        <v>0.70299999999999996</v>
      </c>
      <c r="AM122" s="114">
        <v>30000</v>
      </c>
      <c r="AN122" s="115">
        <v>0.1358</v>
      </c>
      <c r="AO122" s="115">
        <v>9.6299999999999997E-2</v>
      </c>
      <c r="AP122" s="115">
        <v>0.18820000000000001</v>
      </c>
      <c r="AQ122" s="114">
        <v>47900</v>
      </c>
      <c r="AR122" s="115">
        <v>0.217</v>
      </c>
      <c r="AS122" s="115">
        <v>0.17299999999999999</v>
      </c>
      <c r="AT122" s="116">
        <v>0.26860000000000001</v>
      </c>
      <c r="AU122" s="352"/>
      <c r="AV122" s="246">
        <v>-2.0999999999999999E-3</v>
      </c>
      <c r="AW122" s="206" t="s">
        <v>942</v>
      </c>
      <c r="AX122" s="246">
        <v>2.5700000000000001E-2</v>
      </c>
      <c r="AY122" s="206" t="s">
        <v>942</v>
      </c>
      <c r="AZ122" s="297">
        <v>-2.35E-2</v>
      </c>
      <c r="BA122" s="206" t="s">
        <v>942</v>
      </c>
      <c r="BC122" s="140">
        <v>2.4400000000000002E-2</v>
      </c>
      <c r="BD122" s="206" t="s">
        <v>942</v>
      </c>
      <c r="BE122" s="246">
        <v>5.3E-3</v>
      </c>
      <c r="BF122" s="206" t="s">
        <v>942</v>
      </c>
      <c r="BG122" s="297">
        <v>-2.9700000000000001E-2</v>
      </c>
      <c r="BH122" s="206" t="s">
        <v>942</v>
      </c>
      <c r="BI122" s="187"/>
    </row>
    <row r="123" spans="1:61" x14ac:dyDescent="0.25">
      <c r="A123" s="39" t="str">
        <f t="shared" si="4"/>
        <v>E09000012</v>
      </c>
      <c r="B123" s="40"/>
      <c r="C123" s="41"/>
      <c r="D123" s="40" t="s">
        <v>330</v>
      </c>
      <c r="E123" s="40" t="s">
        <v>331</v>
      </c>
      <c r="F123" s="117">
        <v>508</v>
      </c>
      <c r="G123" s="114">
        <v>145400</v>
      </c>
      <c r="H123" s="120">
        <v>0.68169999999999997</v>
      </c>
      <c r="I123" s="120">
        <v>0.626</v>
      </c>
      <c r="J123" s="120">
        <v>0.73270000000000002</v>
      </c>
      <c r="K123" s="114">
        <v>19700</v>
      </c>
      <c r="L123" s="120">
        <v>9.2100000000000001E-2</v>
      </c>
      <c r="M123" s="120">
        <v>6.3799999999999996E-2</v>
      </c>
      <c r="N123" s="120">
        <v>0.1313</v>
      </c>
      <c r="O123" s="114">
        <v>48200</v>
      </c>
      <c r="P123" s="120">
        <v>0.2261</v>
      </c>
      <c r="Q123" s="120">
        <v>0.18160000000000001</v>
      </c>
      <c r="R123" s="121">
        <v>0.27789999999999998</v>
      </c>
      <c r="S123" s="339"/>
      <c r="T123" s="125">
        <v>475</v>
      </c>
      <c r="U123" s="114">
        <v>154500</v>
      </c>
      <c r="V123" s="120">
        <v>0.71299999999999997</v>
      </c>
      <c r="W123" s="120">
        <v>0.65490000000000004</v>
      </c>
      <c r="X123" s="120">
        <v>0.76490000000000002</v>
      </c>
      <c r="Y123" s="114">
        <v>22300</v>
      </c>
      <c r="Z123" s="120">
        <v>0.10290000000000001</v>
      </c>
      <c r="AA123" s="120">
        <v>7.2700000000000001E-2</v>
      </c>
      <c r="AB123" s="120">
        <v>0.14360000000000001</v>
      </c>
      <c r="AC123" s="114">
        <v>39900</v>
      </c>
      <c r="AD123" s="120">
        <v>0.18410000000000001</v>
      </c>
      <c r="AE123" s="120">
        <v>0.1404</v>
      </c>
      <c r="AF123" s="121">
        <v>0.23760000000000001</v>
      </c>
      <c r="AG123" s="335"/>
      <c r="AH123" s="125">
        <v>538</v>
      </c>
      <c r="AI123" s="114">
        <v>151000</v>
      </c>
      <c r="AJ123" s="115">
        <v>0.69089999999999996</v>
      </c>
      <c r="AK123" s="115">
        <v>0.63380000000000003</v>
      </c>
      <c r="AL123" s="115">
        <v>0.74260000000000004</v>
      </c>
      <c r="AM123" s="114">
        <v>25000</v>
      </c>
      <c r="AN123" s="115">
        <v>0.1143</v>
      </c>
      <c r="AO123" s="115">
        <v>8.3599999999999994E-2</v>
      </c>
      <c r="AP123" s="115">
        <v>0.15429999999999999</v>
      </c>
      <c r="AQ123" s="114">
        <v>42600</v>
      </c>
      <c r="AR123" s="115">
        <v>0.19489999999999999</v>
      </c>
      <c r="AS123" s="115">
        <v>0.15040000000000001</v>
      </c>
      <c r="AT123" s="116">
        <v>0.24859999999999999</v>
      </c>
      <c r="AU123" s="352"/>
      <c r="AV123" s="246">
        <v>9.1000000000000004E-3</v>
      </c>
      <c r="AW123" s="206" t="s">
        <v>942</v>
      </c>
      <c r="AX123" s="246">
        <v>2.2100000000000002E-2</v>
      </c>
      <c r="AY123" s="206" t="s">
        <v>942</v>
      </c>
      <c r="AZ123" s="297">
        <v>-3.1300000000000001E-2</v>
      </c>
      <c r="BA123" s="206" t="s">
        <v>942</v>
      </c>
      <c r="BC123" s="140">
        <v>-2.2200000000000001E-2</v>
      </c>
      <c r="BD123" s="206" t="s">
        <v>942</v>
      </c>
      <c r="BE123" s="246">
        <v>1.14E-2</v>
      </c>
      <c r="BF123" s="206" t="s">
        <v>942</v>
      </c>
      <c r="BG123" s="297">
        <v>1.0699999999999999E-2</v>
      </c>
      <c r="BH123" s="206" t="s">
        <v>942</v>
      </c>
      <c r="BI123" s="187"/>
    </row>
    <row r="124" spans="1:61" ht="24" x14ac:dyDescent="0.25">
      <c r="A124" s="39" t="str">
        <f t="shared" si="4"/>
        <v>E09000013</v>
      </c>
      <c r="B124" s="40"/>
      <c r="C124" s="41"/>
      <c r="D124" s="40" t="s">
        <v>332</v>
      </c>
      <c r="E124" s="40" t="s">
        <v>333</v>
      </c>
      <c r="F124" s="117">
        <v>516</v>
      </c>
      <c r="G124" s="114">
        <v>108600</v>
      </c>
      <c r="H124" s="120">
        <v>0.73350000000000004</v>
      </c>
      <c r="I124" s="120">
        <v>0.6794</v>
      </c>
      <c r="J124" s="120">
        <v>0.78149999999999997</v>
      </c>
      <c r="K124" s="114">
        <v>9900</v>
      </c>
      <c r="L124" s="120">
        <v>6.6699999999999995E-2</v>
      </c>
      <c r="M124" s="120">
        <v>4.6800000000000001E-2</v>
      </c>
      <c r="N124" s="120">
        <v>9.4100000000000003E-2</v>
      </c>
      <c r="O124" s="114">
        <v>29600</v>
      </c>
      <c r="P124" s="120">
        <v>0.19980000000000001</v>
      </c>
      <c r="Q124" s="120">
        <v>0.15640000000000001</v>
      </c>
      <c r="R124" s="121">
        <v>0.25159999999999999</v>
      </c>
      <c r="S124" s="339"/>
      <c r="T124" s="125">
        <v>489</v>
      </c>
      <c r="U124" s="114">
        <v>103100</v>
      </c>
      <c r="V124" s="120">
        <v>0.69830000000000003</v>
      </c>
      <c r="W124" s="120">
        <v>0.64090000000000003</v>
      </c>
      <c r="X124" s="120">
        <v>0.75009999999999999</v>
      </c>
      <c r="Y124" s="114">
        <v>15600</v>
      </c>
      <c r="Z124" s="120">
        <v>0.10580000000000001</v>
      </c>
      <c r="AA124" s="120">
        <v>7.4399999999999994E-2</v>
      </c>
      <c r="AB124" s="120">
        <v>0.1484</v>
      </c>
      <c r="AC124" s="114">
        <v>28900</v>
      </c>
      <c r="AD124" s="120">
        <v>0.19589999999999999</v>
      </c>
      <c r="AE124" s="120">
        <v>0.1527</v>
      </c>
      <c r="AF124" s="121">
        <v>0.2477</v>
      </c>
      <c r="AG124" s="335"/>
      <c r="AH124" s="125">
        <v>489</v>
      </c>
      <c r="AI124" s="114">
        <v>100000</v>
      </c>
      <c r="AJ124" s="115">
        <v>0.66610000000000003</v>
      </c>
      <c r="AK124" s="115">
        <v>0.60870000000000002</v>
      </c>
      <c r="AL124" s="115">
        <v>0.71889999999999998</v>
      </c>
      <c r="AM124" s="114">
        <v>15000</v>
      </c>
      <c r="AN124" s="115">
        <v>9.98E-2</v>
      </c>
      <c r="AO124" s="115">
        <v>7.1199999999999999E-2</v>
      </c>
      <c r="AP124" s="115">
        <v>0.1381</v>
      </c>
      <c r="AQ124" s="114">
        <v>35200</v>
      </c>
      <c r="AR124" s="115">
        <v>0.23419999999999999</v>
      </c>
      <c r="AS124" s="115">
        <v>0.18679999999999999</v>
      </c>
      <c r="AT124" s="116">
        <v>0.2893</v>
      </c>
      <c r="AU124" s="352"/>
      <c r="AV124" s="246">
        <v>-6.7500000000000004E-2</v>
      </c>
      <c r="AW124" s="206" t="s">
        <v>942</v>
      </c>
      <c r="AX124" s="246">
        <v>3.3099999999999997E-2</v>
      </c>
      <c r="AY124" s="206" t="s">
        <v>942</v>
      </c>
      <c r="AZ124" s="297">
        <v>3.44E-2</v>
      </c>
      <c r="BA124" s="206" t="s">
        <v>942</v>
      </c>
      <c r="BC124" s="140">
        <v>-3.2300000000000002E-2</v>
      </c>
      <c r="BD124" s="206" t="s">
        <v>942</v>
      </c>
      <c r="BE124" s="246">
        <v>-6.1000000000000004E-3</v>
      </c>
      <c r="BF124" s="206" t="s">
        <v>942</v>
      </c>
      <c r="BG124" s="297">
        <v>3.8300000000000001E-2</v>
      </c>
      <c r="BH124" s="206" t="s">
        <v>942</v>
      </c>
      <c r="BI124" s="187"/>
    </row>
    <row r="125" spans="1:61" x14ac:dyDescent="0.25">
      <c r="A125" s="39" t="str">
        <f t="shared" si="4"/>
        <v>E09000014</v>
      </c>
      <c r="B125" s="40"/>
      <c r="C125" s="41"/>
      <c r="D125" s="40" t="s">
        <v>334</v>
      </c>
      <c r="E125" s="40" t="s">
        <v>335</v>
      </c>
      <c r="F125" s="117">
        <v>1027</v>
      </c>
      <c r="G125" s="114">
        <v>139900</v>
      </c>
      <c r="H125" s="120">
        <v>0.64080000000000004</v>
      </c>
      <c r="I125" s="120">
        <v>0.59730000000000005</v>
      </c>
      <c r="J125" s="120">
        <v>0.68210000000000004</v>
      </c>
      <c r="K125" s="114">
        <v>30800</v>
      </c>
      <c r="L125" s="120">
        <v>0.14099999999999999</v>
      </c>
      <c r="M125" s="120">
        <v>0.1129</v>
      </c>
      <c r="N125" s="120">
        <v>0.17469999999999999</v>
      </c>
      <c r="O125" s="114">
        <v>47600</v>
      </c>
      <c r="P125" s="120">
        <v>0.21820000000000001</v>
      </c>
      <c r="Q125" s="120">
        <v>0.18379999999999999</v>
      </c>
      <c r="R125" s="121">
        <v>0.25700000000000001</v>
      </c>
      <c r="S125" s="339"/>
      <c r="T125" s="125">
        <v>992</v>
      </c>
      <c r="U125" s="114">
        <v>143300</v>
      </c>
      <c r="V125" s="120">
        <v>0.64229999999999998</v>
      </c>
      <c r="W125" s="120">
        <v>0.60150000000000003</v>
      </c>
      <c r="X125" s="120">
        <v>0.68130000000000002</v>
      </c>
      <c r="Y125" s="114">
        <v>28000</v>
      </c>
      <c r="Z125" s="120">
        <v>0.12570000000000001</v>
      </c>
      <c r="AA125" s="120">
        <v>0.1021</v>
      </c>
      <c r="AB125" s="120">
        <v>0.15390000000000001</v>
      </c>
      <c r="AC125" s="114">
        <v>51800</v>
      </c>
      <c r="AD125" s="120">
        <v>0.23200000000000001</v>
      </c>
      <c r="AE125" s="120">
        <v>0.1976</v>
      </c>
      <c r="AF125" s="121">
        <v>0.27029999999999998</v>
      </c>
      <c r="AG125" s="335"/>
      <c r="AH125" s="125">
        <v>502</v>
      </c>
      <c r="AI125" s="114">
        <v>141300</v>
      </c>
      <c r="AJ125" s="115">
        <v>0.65229999999999999</v>
      </c>
      <c r="AK125" s="115">
        <v>0.59260000000000002</v>
      </c>
      <c r="AL125" s="115">
        <v>0.70750000000000002</v>
      </c>
      <c r="AM125" s="114">
        <v>26800</v>
      </c>
      <c r="AN125" s="115">
        <v>0.1237</v>
      </c>
      <c r="AO125" s="115">
        <v>8.7300000000000003E-2</v>
      </c>
      <c r="AP125" s="115">
        <v>0.17249999999999999</v>
      </c>
      <c r="AQ125" s="114">
        <v>48500</v>
      </c>
      <c r="AR125" s="115">
        <v>0.224</v>
      </c>
      <c r="AS125" s="115">
        <v>0.1777</v>
      </c>
      <c r="AT125" s="116">
        <v>0.2782</v>
      </c>
      <c r="AU125" s="352"/>
      <c r="AV125" s="246">
        <v>1.15E-2</v>
      </c>
      <c r="AW125" s="206" t="s">
        <v>942</v>
      </c>
      <c r="AX125" s="246">
        <v>-1.72E-2</v>
      </c>
      <c r="AY125" s="206" t="s">
        <v>942</v>
      </c>
      <c r="AZ125" s="297">
        <v>5.7999999999999996E-3</v>
      </c>
      <c r="BA125" s="206" t="s">
        <v>942</v>
      </c>
      <c r="BC125" s="140">
        <v>9.9000000000000008E-3</v>
      </c>
      <c r="BD125" s="206" t="s">
        <v>942</v>
      </c>
      <c r="BE125" s="246">
        <v>-1.9E-3</v>
      </c>
      <c r="BF125" s="206" t="s">
        <v>942</v>
      </c>
      <c r="BG125" s="297">
        <v>-8.0000000000000002E-3</v>
      </c>
      <c r="BH125" s="206" t="s">
        <v>942</v>
      </c>
      <c r="BI125" s="187"/>
    </row>
    <row r="126" spans="1:61" x14ac:dyDescent="0.25">
      <c r="A126" s="39" t="str">
        <f t="shared" si="4"/>
        <v>E09000015</v>
      </c>
      <c r="B126" s="40"/>
      <c r="C126" s="41"/>
      <c r="D126" s="40" t="s">
        <v>336</v>
      </c>
      <c r="E126" s="40" t="s">
        <v>337</v>
      </c>
      <c r="F126" s="117">
        <v>512</v>
      </c>
      <c r="G126" s="114">
        <v>116200</v>
      </c>
      <c r="H126" s="120">
        <v>0.59199999999999997</v>
      </c>
      <c r="I126" s="120">
        <v>0.53200000000000003</v>
      </c>
      <c r="J126" s="120">
        <v>0.64939999999999998</v>
      </c>
      <c r="K126" s="114">
        <v>27400</v>
      </c>
      <c r="L126" s="120">
        <v>0.13969999999999999</v>
      </c>
      <c r="M126" s="120">
        <v>0.1032</v>
      </c>
      <c r="N126" s="120">
        <v>0.1865</v>
      </c>
      <c r="O126" s="114">
        <v>52700</v>
      </c>
      <c r="P126" s="120">
        <v>0.26819999999999999</v>
      </c>
      <c r="Q126" s="120">
        <v>0.2185</v>
      </c>
      <c r="R126" s="121">
        <v>0.32450000000000001</v>
      </c>
      <c r="S126" s="339"/>
      <c r="T126" s="125">
        <v>486</v>
      </c>
      <c r="U126" s="114">
        <v>104200</v>
      </c>
      <c r="V126" s="120">
        <v>0.52759999999999996</v>
      </c>
      <c r="W126" s="120">
        <v>0.46610000000000001</v>
      </c>
      <c r="X126" s="120">
        <v>0.58830000000000005</v>
      </c>
      <c r="Y126" s="114">
        <v>33000</v>
      </c>
      <c r="Z126" s="120">
        <v>0.16689999999999999</v>
      </c>
      <c r="AA126" s="120">
        <v>0.1244</v>
      </c>
      <c r="AB126" s="120">
        <v>0.22040000000000001</v>
      </c>
      <c r="AC126" s="114">
        <v>60300</v>
      </c>
      <c r="AD126" s="120">
        <v>0.30549999999999999</v>
      </c>
      <c r="AE126" s="120">
        <v>0.25169999999999998</v>
      </c>
      <c r="AF126" s="121">
        <v>0.36509999999999998</v>
      </c>
      <c r="AG126" s="335"/>
      <c r="AH126" s="125">
        <v>510</v>
      </c>
      <c r="AI126" s="114">
        <v>112600</v>
      </c>
      <c r="AJ126" s="115">
        <v>0.57169999999999999</v>
      </c>
      <c r="AK126" s="115">
        <v>0.51449999999999996</v>
      </c>
      <c r="AL126" s="115">
        <v>0.627</v>
      </c>
      <c r="AM126" s="114">
        <v>23800</v>
      </c>
      <c r="AN126" s="115">
        <v>0.1207</v>
      </c>
      <c r="AO126" s="115">
        <v>8.9399999999999993E-2</v>
      </c>
      <c r="AP126" s="115">
        <v>0.161</v>
      </c>
      <c r="AQ126" s="114">
        <v>60600</v>
      </c>
      <c r="AR126" s="115">
        <v>0.30759999999999998</v>
      </c>
      <c r="AS126" s="115">
        <v>0.25719999999999998</v>
      </c>
      <c r="AT126" s="116">
        <v>0.36320000000000002</v>
      </c>
      <c r="AU126" s="352"/>
      <c r="AV126" s="246">
        <v>-2.0299999999999999E-2</v>
      </c>
      <c r="AW126" s="206" t="s">
        <v>942</v>
      </c>
      <c r="AX126" s="246">
        <v>-1.9099999999999999E-2</v>
      </c>
      <c r="AY126" s="206" t="s">
        <v>942</v>
      </c>
      <c r="AZ126" s="297">
        <v>3.9399999999999998E-2</v>
      </c>
      <c r="BA126" s="206" t="s">
        <v>942</v>
      </c>
      <c r="BC126" s="140">
        <v>4.41E-2</v>
      </c>
      <c r="BD126" s="206" t="s">
        <v>942</v>
      </c>
      <c r="BE126" s="246">
        <v>-4.6199999999999998E-2</v>
      </c>
      <c r="BF126" s="206" t="s">
        <v>942</v>
      </c>
      <c r="BG126" s="297">
        <v>2.2000000000000001E-3</v>
      </c>
      <c r="BH126" s="206" t="s">
        <v>942</v>
      </c>
      <c r="BI126" s="187"/>
    </row>
    <row r="127" spans="1:61" x14ac:dyDescent="0.25">
      <c r="A127" s="39" t="str">
        <f t="shared" si="4"/>
        <v>E09000016</v>
      </c>
      <c r="B127" s="40"/>
      <c r="C127" s="41"/>
      <c r="D127" s="40" t="s">
        <v>338</v>
      </c>
      <c r="E127" s="40" t="s">
        <v>339</v>
      </c>
      <c r="F127" s="117">
        <v>489</v>
      </c>
      <c r="G127" s="114">
        <v>114100</v>
      </c>
      <c r="H127" s="120">
        <v>0.56779999999999997</v>
      </c>
      <c r="I127" s="120">
        <v>0.50980000000000003</v>
      </c>
      <c r="J127" s="120">
        <v>0.62409999999999999</v>
      </c>
      <c r="K127" s="114">
        <v>30900</v>
      </c>
      <c r="L127" s="120">
        <v>0.154</v>
      </c>
      <c r="M127" s="120">
        <v>0.1159</v>
      </c>
      <c r="N127" s="120">
        <v>0.2016</v>
      </c>
      <c r="O127" s="114">
        <v>55900</v>
      </c>
      <c r="P127" s="120">
        <v>0.2782</v>
      </c>
      <c r="Q127" s="120">
        <v>0.23</v>
      </c>
      <c r="R127" s="121">
        <v>0.3322</v>
      </c>
      <c r="S127" s="339"/>
      <c r="T127" s="125">
        <v>494</v>
      </c>
      <c r="U127" s="114">
        <v>116500</v>
      </c>
      <c r="V127" s="120">
        <v>0.57330000000000003</v>
      </c>
      <c r="W127" s="120">
        <v>0.51829999999999998</v>
      </c>
      <c r="X127" s="120">
        <v>0.62649999999999995</v>
      </c>
      <c r="Y127" s="114">
        <v>25600</v>
      </c>
      <c r="Z127" s="120">
        <v>0.1258</v>
      </c>
      <c r="AA127" s="120">
        <v>9.2600000000000002E-2</v>
      </c>
      <c r="AB127" s="120">
        <v>0.16869999999999999</v>
      </c>
      <c r="AC127" s="114">
        <v>61100</v>
      </c>
      <c r="AD127" s="120">
        <v>0.3009</v>
      </c>
      <c r="AE127" s="120">
        <v>0.25369999999999998</v>
      </c>
      <c r="AF127" s="121">
        <v>0.35270000000000001</v>
      </c>
      <c r="AG127" s="335"/>
      <c r="AH127" s="125">
        <v>509</v>
      </c>
      <c r="AI127" s="114">
        <v>125100</v>
      </c>
      <c r="AJ127" s="115">
        <v>0.60960000000000003</v>
      </c>
      <c r="AK127" s="115">
        <v>0.5544</v>
      </c>
      <c r="AL127" s="115">
        <v>0.66210000000000002</v>
      </c>
      <c r="AM127" s="114">
        <v>27700</v>
      </c>
      <c r="AN127" s="115">
        <v>0.13519999999999999</v>
      </c>
      <c r="AO127" s="115">
        <v>0.10249999999999999</v>
      </c>
      <c r="AP127" s="115">
        <v>0.17630000000000001</v>
      </c>
      <c r="AQ127" s="114">
        <v>52400</v>
      </c>
      <c r="AR127" s="115">
        <v>0.25519999999999998</v>
      </c>
      <c r="AS127" s="115">
        <v>0.21129999999999999</v>
      </c>
      <c r="AT127" s="116">
        <v>0.30470000000000003</v>
      </c>
      <c r="AU127" s="352"/>
      <c r="AV127" s="246">
        <v>4.1799999999999997E-2</v>
      </c>
      <c r="AW127" s="206" t="s">
        <v>942</v>
      </c>
      <c r="AX127" s="246">
        <v>-1.8800000000000001E-2</v>
      </c>
      <c r="AY127" s="206" t="s">
        <v>942</v>
      </c>
      <c r="AZ127" s="297">
        <v>-2.3E-2</v>
      </c>
      <c r="BA127" s="206" t="s">
        <v>942</v>
      </c>
      <c r="BC127" s="140">
        <v>3.6299999999999999E-2</v>
      </c>
      <c r="BD127" s="206" t="s">
        <v>942</v>
      </c>
      <c r="BE127" s="246">
        <v>9.4000000000000004E-3</v>
      </c>
      <c r="BF127" s="206" t="s">
        <v>942</v>
      </c>
      <c r="BG127" s="297">
        <v>-4.5699999999999998E-2</v>
      </c>
      <c r="BH127" s="206" t="s">
        <v>942</v>
      </c>
      <c r="BI127" s="187"/>
    </row>
    <row r="128" spans="1:61" x14ac:dyDescent="0.25">
      <c r="A128" s="39" t="str">
        <f t="shared" si="4"/>
        <v>E09000017</v>
      </c>
      <c r="B128" s="40"/>
      <c r="C128" s="41"/>
      <c r="D128" s="40" t="s">
        <v>340</v>
      </c>
      <c r="E128" s="40" t="s">
        <v>341</v>
      </c>
      <c r="F128" s="117">
        <v>486</v>
      </c>
      <c r="G128" s="114">
        <v>137500</v>
      </c>
      <c r="H128" s="120">
        <v>0.58699999999999997</v>
      </c>
      <c r="I128" s="120">
        <v>0.5202</v>
      </c>
      <c r="J128" s="120">
        <v>0.65069999999999995</v>
      </c>
      <c r="K128" s="114">
        <v>32100</v>
      </c>
      <c r="L128" s="120">
        <v>0.13719999999999999</v>
      </c>
      <c r="M128" s="120">
        <v>9.9900000000000003E-2</v>
      </c>
      <c r="N128" s="120">
        <v>0.18559999999999999</v>
      </c>
      <c r="O128" s="114">
        <v>64600</v>
      </c>
      <c r="P128" s="120">
        <v>0.27579999999999999</v>
      </c>
      <c r="Q128" s="120">
        <v>0.21990000000000001</v>
      </c>
      <c r="R128" s="121">
        <v>0.33989999999999998</v>
      </c>
      <c r="S128" s="339"/>
      <c r="T128" s="125">
        <v>494</v>
      </c>
      <c r="U128" s="114">
        <v>142100</v>
      </c>
      <c r="V128" s="120">
        <v>0.59840000000000004</v>
      </c>
      <c r="W128" s="120">
        <v>0.53859999999999997</v>
      </c>
      <c r="X128" s="120">
        <v>0.65539999999999998</v>
      </c>
      <c r="Y128" s="114">
        <v>32600</v>
      </c>
      <c r="Z128" s="120">
        <v>0.1371</v>
      </c>
      <c r="AA128" s="120">
        <v>0.10150000000000001</v>
      </c>
      <c r="AB128" s="120">
        <v>0.1827</v>
      </c>
      <c r="AC128" s="114">
        <v>62800</v>
      </c>
      <c r="AD128" s="120">
        <v>0.26450000000000001</v>
      </c>
      <c r="AE128" s="120">
        <v>0.2157</v>
      </c>
      <c r="AF128" s="121">
        <v>0.31979999999999997</v>
      </c>
      <c r="AG128" s="335"/>
      <c r="AH128" s="125">
        <v>500</v>
      </c>
      <c r="AI128" s="114">
        <v>132000</v>
      </c>
      <c r="AJ128" s="115">
        <v>0.55779999999999996</v>
      </c>
      <c r="AK128" s="115">
        <v>0.50090000000000001</v>
      </c>
      <c r="AL128" s="115">
        <v>0.61309999999999998</v>
      </c>
      <c r="AM128" s="114">
        <v>31200</v>
      </c>
      <c r="AN128" s="115">
        <v>0.13189999999999999</v>
      </c>
      <c r="AO128" s="115">
        <v>9.98E-2</v>
      </c>
      <c r="AP128" s="115">
        <v>0.17230000000000001</v>
      </c>
      <c r="AQ128" s="114">
        <v>73500</v>
      </c>
      <c r="AR128" s="115">
        <v>0.31030000000000002</v>
      </c>
      <c r="AS128" s="115">
        <v>0.25929999999999997</v>
      </c>
      <c r="AT128" s="116">
        <v>0.3664</v>
      </c>
      <c r="AU128" s="352"/>
      <c r="AV128" s="246">
        <v>-2.92E-2</v>
      </c>
      <c r="AW128" s="206" t="s">
        <v>942</v>
      </c>
      <c r="AX128" s="246">
        <v>-5.3E-3</v>
      </c>
      <c r="AY128" s="206" t="s">
        <v>942</v>
      </c>
      <c r="AZ128" s="297">
        <v>3.4500000000000003E-2</v>
      </c>
      <c r="BA128" s="206" t="s">
        <v>942</v>
      </c>
      <c r="BC128" s="140">
        <v>-4.0599999999999997E-2</v>
      </c>
      <c r="BD128" s="206" t="s">
        <v>942</v>
      </c>
      <c r="BE128" s="246">
        <v>-5.1999999999999998E-3</v>
      </c>
      <c r="BF128" s="206" t="s">
        <v>942</v>
      </c>
      <c r="BG128" s="297">
        <v>4.58E-2</v>
      </c>
      <c r="BH128" s="206" t="s">
        <v>942</v>
      </c>
      <c r="BI128" s="187"/>
    </row>
    <row r="129" spans="1:61" x14ac:dyDescent="0.25">
      <c r="A129" s="39" t="str">
        <f t="shared" si="4"/>
        <v>E09000018</v>
      </c>
      <c r="B129" s="40"/>
      <c r="C129" s="41"/>
      <c r="D129" s="40" t="s">
        <v>342</v>
      </c>
      <c r="E129" s="40" t="s">
        <v>343</v>
      </c>
      <c r="F129" s="117">
        <v>523</v>
      </c>
      <c r="G129" s="114">
        <v>119500</v>
      </c>
      <c r="H129" s="120">
        <v>0.56379999999999997</v>
      </c>
      <c r="I129" s="120">
        <v>0.49880000000000002</v>
      </c>
      <c r="J129" s="120">
        <v>0.62670000000000003</v>
      </c>
      <c r="K129" s="114">
        <v>25100</v>
      </c>
      <c r="L129" s="120">
        <v>0.1182</v>
      </c>
      <c r="M129" s="120">
        <v>8.2000000000000003E-2</v>
      </c>
      <c r="N129" s="120">
        <v>0.16750000000000001</v>
      </c>
      <c r="O129" s="114">
        <v>67400</v>
      </c>
      <c r="P129" s="120">
        <v>0.318</v>
      </c>
      <c r="Q129" s="120">
        <v>0.26090000000000002</v>
      </c>
      <c r="R129" s="121">
        <v>0.38119999999999998</v>
      </c>
      <c r="S129" s="339"/>
      <c r="T129" s="125">
        <v>484</v>
      </c>
      <c r="U129" s="114">
        <v>113200</v>
      </c>
      <c r="V129" s="120">
        <v>0.53090000000000004</v>
      </c>
      <c r="W129" s="120">
        <v>0.46899999999999997</v>
      </c>
      <c r="X129" s="120">
        <v>0.59189999999999998</v>
      </c>
      <c r="Y129" s="114">
        <v>28200</v>
      </c>
      <c r="Z129" s="120">
        <v>0.1323</v>
      </c>
      <c r="AA129" s="120">
        <v>9.8699999999999996E-2</v>
      </c>
      <c r="AB129" s="120">
        <v>0.17519999999999999</v>
      </c>
      <c r="AC129" s="114">
        <v>71800</v>
      </c>
      <c r="AD129" s="120">
        <v>0.3367</v>
      </c>
      <c r="AE129" s="120">
        <v>0.28160000000000002</v>
      </c>
      <c r="AF129" s="121">
        <v>0.39679999999999999</v>
      </c>
      <c r="AG129" s="335"/>
      <c r="AH129" s="125">
        <v>489</v>
      </c>
      <c r="AI129" s="114">
        <v>126400</v>
      </c>
      <c r="AJ129" s="115">
        <v>0.5998</v>
      </c>
      <c r="AK129" s="115">
        <v>0.54159999999999997</v>
      </c>
      <c r="AL129" s="115">
        <v>0.65539999999999998</v>
      </c>
      <c r="AM129" s="114">
        <v>24500</v>
      </c>
      <c r="AN129" s="115">
        <v>0.1162</v>
      </c>
      <c r="AO129" s="115">
        <v>8.14E-2</v>
      </c>
      <c r="AP129" s="115">
        <v>0.1633</v>
      </c>
      <c r="AQ129" s="114">
        <v>59900</v>
      </c>
      <c r="AR129" s="115">
        <v>0.28399999999999997</v>
      </c>
      <c r="AS129" s="115">
        <v>0.23519999999999999</v>
      </c>
      <c r="AT129" s="116">
        <v>0.33839999999999998</v>
      </c>
      <c r="AU129" s="352"/>
      <c r="AV129" s="246">
        <v>3.5999999999999997E-2</v>
      </c>
      <c r="AW129" s="206" t="s">
        <v>942</v>
      </c>
      <c r="AX129" s="246">
        <v>-2E-3</v>
      </c>
      <c r="AY129" s="206" t="s">
        <v>942</v>
      </c>
      <c r="AZ129" s="297">
        <v>-3.4099999999999998E-2</v>
      </c>
      <c r="BA129" s="206" t="s">
        <v>942</v>
      </c>
      <c r="BC129" s="140">
        <v>6.8900000000000003E-2</v>
      </c>
      <c r="BD129" s="206" t="s">
        <v>942</v>
      </c>
      <c r="BE129" s="246">
        <v>-1.61E-2</v>
      </c>
      <c r="BF129" s="206" t="s">
        <v>942</v>
      </c>
      <c r="BG129" s="297">
        <v>-5.28E-2</v>
      </c>
      <c r="BH129" s="206" t="s">
        <v>942</v>
      </c>
      <c r="BI129" s="187"/>
    </row>
    <row r="130" spans="1:61" x14ac:dyDescent="0.25">
      <c r="A130" s="39" t="str">
        <f t="shared" si="4"/>
        <v>E09000019</v>
      </c>
      <c r="B130" s="40"/>
      <c r="C130" s="41"/>
      <c r="D130" s="40" t="s">
        <v>344</v>
      </c>
      <c r="E130" s="40" t="s">
        <v>345</v>
      </c>
      <c r="F130" s="117">
        <v>505</v>
      </c>
      <c r="G130" s="114">
        <v>140900</v>
      </c>
      <c r="H130" s="120">
        <v>0.73619999999999997</v>
      </c>
      <c r="I130" s="120">
        <v>0.68510000000000004</v>
      </c>
      <c r="J130" s="120">
        <v>0.78159999999999996</v>
      </c>
      <c r="K130" s="114">
        <v>20000</v>
      </c>
      <c r="L130" s="120">
        <v>0.10440000000000001</v>
      </c>
      <c r="M130" s="120">
        <v>7.5899999999999995E-2</v>
      </c>
      <c r="N130" s="120">
        <v>0.14180000000000001</v>
      </c>
      <c r="O130" s="114">
        <v>30500</v>
      </c>
      <c r="P130" s="120">
        <v>0.1595</v>
      </c>
      <c r="Q130" s="120">
        <v>0.12379999999999999</v>
      </c>
      <c r="R130" s="121">
        <v>0.2029</v>
      </c>
      <c r="S130" s="339"/>
      <c r="T130" s="125">
        <v>488</v>
      </c>
      <c r="U130" s="114">
        <v>132500</v>
      </c>
      <c r="V130" s="120">
        <v>0.67610000000000003</v>
      </c>
      <c r="W130" s="120">
        <v>0.61619999999999997</v>
      </c>
      <c r="X130" s="120">
        <v>0.73080000000000001</v>
      </c>
      <c r="Y130" s="114">
        <v>28100</v>
      </c>
      <c r="Z130" s="120">
        <v>0.1434</v>
      </c>
      <c r="AA130" s="120">
        <v>0.10340000000000001</v>
      </c>
      <c r="AB130" s="120">
        <v>0.1953</v>
      </c>
      <c r="AC130" s="114">
        <v>35400</v>
      </c>
      <c r="AD130" s="120">
        <v>0.18049999999999999</v>
      </c>
      <c r="AE130" s="120">
        <v>0.14000000000000001</v>
      </c>
      <c r="AF130" s="121">
        <v>0.2296</v>
      </c>
      <c r="AG130" s="335"/>
      <c r="AH130" s="125">
        <v>484</v>
      </c>
      <c r="AI130" s="114">
        <v>148400</v>
      </c>
      <c r="AJ130" s="115">
        <v>0.75180000000000002</v>
      </c>
      <c r="AK130" s="115">
        <v>0.70279999999999998</v>
      </c>
      <c r="AL130" s="115">
        <v>0.79510000000000003</v>
      </c>
      <c r="AM130" s="114">
        <v>16600</v>
      </c>
      <c r="AN130" s="115">
        <v>8.3900000000000002E-2</v>
      </c>
      <c r="AO130" s="115">
        <v>6.0600000000000001E-2</v>
      </c>
      <c r="AP130" s="115">
        <v>0.11509999999999999</v>
      </c>
      <c r="AQ130" s="114">
        <v>32400</v>
      </c>
      <c r="AR130" s="115">
        <v>0.1643</v>
      </c>
      <c r="AS130" s="115">
        <v>0.1285</v>
      </c>
      <c r="AT130" s="116">
        <v>0.2077</v>
      </c>
      <c r="AU130" s="352"/>
      <c r="AV130" s="246">
        <v>1.5599999999999999E-2</v>
      </c>
      <c r="AW130" s="206" t="s">
        <v>942</v>
      </c>
      <c r="AX130" s="246">
        <v>-2.0400000000000001E-2</v>
      </c>
      <c r="AY130" s="206" t="s">
        <v>942</v>
      </c>
      <c r="AZ130" s="297">
        <v>4.7999999999999996E-3</v>
      </c>
      <c r="BA130" s="206" t="s">
        <v>942</v>
      </c>
      <c r="BC130" s="140">
        <v>7.5700000000000003E-2</v>
      </c>
      <c r="BD130" s="206" t="s">
        <v>938</v>
      </c>
      <c r="BE130" s="246">
        <v>-5.9400000000000001E-2</v>
      </c>
      <c r="BF130" s="206" t="s">
        <v>936</v>
      </c>
      <c r="BG130" s="297">
        <v>-1.6199999999999999E-2</v>
      </c>
      <c r="BH130" s="206" t="s">
        <v>942</v>
      </c>
      <c r="BI130" s="187"/>
    </row>
    <row r="131" spans="1:61" ht="24" x14ac:dyDescent="0.25">
      <c r="A131" s="39" t="str">
        <f t="shared" si="4"/>
        <v>E09000020</v>
      </c>
      <c r="B131" s="40"/>
      <c r="C131" s="41"/>
      <c r="D131" s="40" t="s">
        <v>346</v>
      </c>
      <c r="E131" s="40" t="s">
        <v>347</v>
      </c>
      <c r="F131" s="117">
        <v>502</v>
      </c>
      <c r="G131" s="114">
        <v>82800</v>
      </c>
      <c r="H131" s="120">
        <v>0.62809999999999999</v>
      </c>
      <c r="I131" s="120">
        <v>0.57010000000000005</v>
      </c>
      <c r="J131" s="120">
        <v>0.68269999999999997</v>
      </c>
      <c r="K131" s="114">
        <v>17600</v>
      </c>
      <c r="L131" s="120">
        <v>0.13339999999999999</v>
      </c>
      <c r="M131" s="120">
        <v>9.4899999999999998E-2</v>
      </c>
      <c r="N131" s="120">
        <v>0.1842</v>
      </c>
      <c r="O131" s="114">
        <v>31500</v>
      </c>
      <c r="P131" s="120">
        <v>0.23849999999999999</v>
      </c>
      <c r="Q131" s="120">
        <v>0.1943</v>
      </c>
      <c r="R131" s="121">
        <v>0.28920000000000001</v>
      </c>
      <c r="S131" s="339"/>
      <c r="T131" s="125">
        <v>501</v>
      </c>
      <c r="U131" s="114">
        <v>88900</v>
      </c>
      <c r="V131" s="120">
        <v>0.67989999999999995</v>
      </c>
      <c r="W131" s="120">
        <v>0.62329999999999997</v>
      </c>
      <c r="X131" s="120">
        <v>0.73160000000000003</v>
      </c>
      <c r="Y131" s="114">
        <v>11200</v>
      </c>
      <c r="Z131" s="120">
        <v>8.5900000000000004E-2</v>
      </c>
      <c r="AA131" s="120">
        <v>6.0699999999999997E-2</v>
      </c>
      <c r="AB131" s="120">
        <v>0.1202</v>
      </c>
      <c r="AC131" s="114">
        <v>30600</v>
      </c>
      <c r="AD131" s="120">
        <v>0.23419999999999999</v>
      </c>
      <c r="AE131" s="120">
        <v>0.18759999999999999</v>
      </c>
      <c r="AF131" s="121">
        <v>0.2883</v>
      </c>
      <c r="AG131" s="335"/>
      <c r="AH131" s="125">
        <v>519</v>
      </c>
      <c r="AI131" s="114">
        <v>93500</v>
      </c>
      <c r="AJ131" s="115">
        <v>0.71970000000000001</v>
      </c>
      <c r="AK131" s="115">
        <v>0.66400000000000003</v>
      </c>
      <c r="AL131" s="115">
        <v>0.76929999999999998</v>
      </c>
      <c r="AM131" s="114">
        <v>9700</v>
      </c>
      <c r="AN131" s="115">
        <v>7.4700000000000003E-2</v>
      </c>
      <c r="AO131" s="115">
        <v>5.1499999999999997E-2</v>
      </c>
      <c r="AP131" s="115">
        <v>0.10730000000000001</v>
      </c>
      <c r="AQ131" s="114">
        <v>26700</v>
      </c>
      <c r="AR131" s="115">
        <v>0.2056</v>
      </c>
      <c r="AS131" s="115">
        <v>0.16089999999999999</v>
      </c>
      <c r="AT131" s="116">
        <v>0.25890000000000002</v>
      </c>
      <c r="AU131" s="352"/>
      <c r="AV131" s="246">
        <v>9.1600000000000001E-2</v>
      </c>
      <c r="AW131" s="243" t="s">
        <v>938</v>
      </c>
      <c r="AX131" s="246">
        <v>-5.8599999999999999E-2</v>
      </c>
      <c r="AY131" s="243" t="s">
        <v>936</v>
      </c>
      <c r="AZ131" s="297">
        <v>-3.2899999999999999E-2</v>
      </c>
      <c r="BA131" s="206" t="s">
        <v>942</v>
      </c>
      <c r="BC131" s="140">
        <v>3.9800000000000002E-2</v>
      </c>
      <c r="BD131" s="206" t="s">
        <v>942</v>
      </c>
      <c r="BE131" s="246">
        <v>-1.12E-2</v>
      </c>
      <c r="BF131" s="206" t="s">
        <v>942</v>
      </c>
      <c r="BG131" s="297">
        <v>-2.86E-2</v>
      </c>
      <c r="BH131" s="206" t="s">
        <v>942</v>
      </c>
      <c r="BI131" s="187"/>
    </row>
    <row r="132" spans="1:61" x14ac:dyDescent="0.25">
      <c r="A132" s="39" t="str">
        <f t="shared" si="4"/>
        <v>E09000021</v>
      </c>
      <c r="B132" s="40"/>
      <c r="C132" s="41"/>
      <c r="D132" s="40" t="s">
        <v>348</v>
      </c>
      <c r="E132" s="40" t="s">
        <v>349</v>
      </c>
      <c r="F132" s="117">
        <v>505</v>
      </c>
      <c r="G132" s="114">
        <v>87500</v>
      </c>
      <c r="H132" s="120">
        <v>0.62690000000000001</v>
      </c>
      <c r="I132" s="120">
        <v>0.56399999999999995</v>
      </c>
      <c r="J132" s="120">
        <v>0.68579999999999997</v>
      </c>
      <c r="K132" s="114">
        <v>19400</v>
      </c>
      <c r="L132" s="120">
        <v>0.13919999999999999</v>
      </c>
      <c r="M132" s="120">
        <v>0.10150000000000001</v>
      </c>
      <c r="N132" s="120">
        <v>0.18809999999999999</v>
      </c>
      <c r="O132" s="114">
        <v>32600</v>
      </c>
      <c r="P132" s="120">
        <v>0.2339</v>
      </c>
      <c r="Q132" s="120">
        <v>0.1835</v>
      </c>
      <c r="R132" s="121">
        <v>0.29299999999999998</v>
      </c>
      <c r="S132" s="339"/>
      <c r="T132" s="125">
        <v>479</v>
      </c>
      <c r="U132" s="114">
        <v>93000</v>
      </c>
      <c r="V132" s="120">
        <v>0.65690000000000004</v>
      </c>
      <c r="W132" s="120">
        <v>0.60189999999999999</v>
      </c>
      <c r="X132" s="120">
        <v>0.70809999999999995</v>
      </c>
      <c r="Y132" s="114">
        <v>19800</v>
      </c>
      <c r="Z132" s="120">
        <v>0.13969999999999999</v>
      </c>
      <c r="AA132" s="120">
        <v>0.1022</v>
      </c>
      <c r="AB132" s="120">
        <v>0.18809999999999999</v>
      </c>
      <c r="AC132" s="114">
        <v>28800</v>
      </c>
      <c r="AD132" s="120">
        <v>0.2034</v>
      </c>
      <c r="AE132" s="120">
        <v>0.1646</v>
      </c>
      <c r="AF132" s="121">
        <v>0.2485</v>
      </c>
      <c r="AG132" s="335"/>
      <c r="AH132" s="125">
        <v>480</v>
      </c>
      <c r="AI132" s="114">
        <v>94500</v>
      </c>
      <c r="AJ132" s="115">
        <v>0.67649999999999999</v>
      </c>
      <c r="AK132" s="115">
        <v>0.61990000000000001</v>
      </c>
      <c r="AL132" s="115">
        <v>0.72840000000000005</v>
      </c>
      <c r="AM132" s="114">
        <v>17000</v>
      </c>
      <c r="AN132" s="115">
        <v>0.1215</v>
      </c>
      <c r="AO132" s="115">
        <v>8.9599999999999999E-2</v>
      </c>
      <c r="AP132" s="115">
        <v>0.16270000000000001</v>
      </c>
      <c r="AQ132" s="114">
        <v>28200</v>
      </c>
      <c r="AR132" s="115">
        <v>0.20200000000000001</v>
      </c>
      <c r="AS132" s="115">
        <v>0.15970000000000001</v>
      </c>
      <c r="AT132" s="116">
        <v>0.25209999999999999</v>
      </c>
      <c r="AU132" s="352"/>
      <c r="AV132" s="246">
        <v>4.9599999999999998E-2</v>
      </c>
      <c r="AW132" s="206" t="s">
        <v>942</v>
      </c>
      <c r="AX132" s="246">
        <v>-1.78E-2</v>
      </c>
      <c r="AY132" s="206" t="s">
        <v>942</v>
      </c>
      <c r="AZ132" s="297">
        <v>-3.1899999999999998E-2</v>
      </c>
      <c r="BA132" s="206" t="s">
        <v>942</v>
      </c>
      <c r="BC132" s="140">
        <v>1.9599999999999999E-2</v>
      </c>
      <c r="BD132" s="206" t="s">
        <v>942</v>
      </c>
      <c r="BE132" s="246">
        <v>-1.8200000000000001E-2</v>
      </c>
      <c r="BF132" s="206" t="s">
        <v>942</v>
      </c>
      <c r="BG132" s="297">
        <v>-1.4E-3</v>
      </c>
      <c r="BH132" s="206" t="s">
        <v>942</v>
      </c>
      <c r="BI132" s="187"/>
    </row>
    <row r="133" spans="1:61" x14ac:dyDescent="0.25">
      <c r="A133" s="39" t="str">
        <f t="shared" si="4"/>
        <v>E09000022</v>
      </c>
      <c r="B133" s="40"/>
      <c r="C133" s="41"/>
      <c r="D133" s="40" t="s">
        <v>350</v>
      </c>
      <c r="E133" s="40" t="s">
        <v>351</v>
      </c>
      <c r="F133" s="117">
        <v>988</v>
      </c>
      <c r="G133" s="114">
        <v>186500</v>
      </c>
      <c r="H133" s="120">
        <v>0.69750000000000001</v>
      </c>
      <c r="I133" s="120">
        <v>0.65569999999999995</v>
      </c>
      <c r="J133" s="120">
        <v>0.73619999999999997</v>
      </c>
      <c r="K133" s="114">
        <v>22600</v>
      </c>
      <c r="L133" s="120">
        <v>8.4699999999999998E-2</v>
      </c>
      <c r="M133" s="120">
        <v>6.6299999999999998E-2</v>
      </c>
      <c r="N133" s="120">
        <v>0.1076</v>
      </c>
      <c r="O133" s="114">
        <v>58200</v>
      </c>
      <c r="P133" s="120">
        <v>0.21779999999999999</v>
      </c>
      <c r="Q133" s="120">
        <v>0.18310000000000001</v>
      </c>
      <c r="R133" s="121">
        <v>0.25700000000000001</v>
      </c>
      <c r="S133" s="339"/>
      <c r="T133" s="125">
        <v>1003</v>
      </c>
      <c r="U133" s="114">
        <v>184600</v>
      </c>
      <c r="V133" s="120">
        <v>0.68269999999999997</v>
      </c>
      <c r="W133" s="120">
        <v>0.6431</v>
      </c>
      <c r="X133" s="120">
        <v>0.71970000000000001</v>
      </c>
      <c r="Y133" s="114">
        <v>29700</v>
      </c>
      <c r="Z133" s="120">
        <v>0.11</v>
      </c>
      <c r="AA133" s="120">
        <v>8.6699999999999999E-2</v>
      </c>
      <c r="AB133" s="120">
        <v>0.1386</v>
      </c>
      <c r="AC133" s="114">
        <v>56100</v>
      </c>
      <c r="AD133" s="120">
        <v>0.2074</v>
      </c>
      <c r="AE133" s="120">
        <v>0.1754</v>
      </c>
      <c r="AF133" s="121">
        <v>0.24340000000000001</v>
      </c>
      <c r="AG133" s="335"/>
      <c r="AH133" s="125">
        <v>504</v>
      </c>
      <c r="AI133" s="114">
        <v>189300</v>
      </c>
      <c r="AJ133" s="115">
        <v>0.70840000000000003</v>
      </c>
      <c r="AK133" s="115">
        <v>0.65400000000000003</v>
      </c>
      <c r="AL133" s="115">
        <v>0.75749999999999995</v>
      </c>
      <c r="AM133" s="114">
        <v>30400</v>
      </c>
      <c r="AN133" s="115">
        <v>0.1137</v>
      </c>
      <c r="AO133" s="115">
        <v>8.1500000000000003E-2</v>
      </c>
      <c r="AP133" s="115">
        <v>0.15640000000000001</v>
      </c>
      <c r="AQ133" s="114">
        <v>47500</v>
      </c>
      <c r="AR133" s="115">
        <v>0.1779</v>
      </c>
      <c r="AS133" s="115">
        <v>0.13930000000000001</v>
      </c>
      <c r="AT133" s="116">
        <v>0.2243</v>
      </c>
      <c r="AU133" s="352"/>
      <c r="AV133" s="246">
        <v>1.0999999999999999E-2</v>
      </c>
      <c r="AW133" s="206" t="s">
        <v>942</v>
      </c>
      <c r="AX133" s="246">
        <v>2.9000000000000001E-2</v>
      </c>
      <c r="AY133" s="206" t="s">
        <v>942</v>
      </c>
      <c r="AZ133" s="297">
        <v>-0.04</v>
      </c>
      <c r="BA133" s="206" t="s">
        <v>942</v>
      </c>
      <c r="BC133" s="140">
        <v>2.58E-2</v>
      </c>
      <c r="BD133" s="206" t="s">
        <v>942</v>
      </c>
      <c r="BE133" s="246">
        <v>3.7000000000000002E-3</v>
      </c>
      <c r="BF133" s="206" t="s">
        <v>942</v>
      </c>
      <c r="BG133" s="297">
        <v>-2.9499999999999998E-2</v>
      </c>
      <c r="BH133" s="206" t="s">
        <v>942</v>
      </c>
      <c r="BI133" s="187"/>
    </row>
    <row r="134" spans="1:61" x14ac:dyDescent="0.25">
      <c r="A134" s="39" t="str">
        <f t="shared" si="4"/>
        <v>E09000023</v>
      </c>
      <c r="B134" s="40"/>
      <c r="C134" s="41"/>
      <c r="D134" s="40" t="s">
        <v>352</v>
      </c>
      <c r="E134" s="40" t="s">
        <v>353</v>
      </c>
      <c r="F134" s="117">
        <v>490</v>
      </c>
      <c r="G134" s="114">
        <v>167600</v>
      </c>
      <c r="H134" s="120">
        <v>0.71050000000000002</v>
      </c>
      <c r="I134" s="120">
        <v>0.6542</v>
      </c>
      <c r="J134" s="120">
        <v>0.76100000000000001</v>
      </c>
      <c r="K134" s="114">
        <v>26900</v>
      </c>
      <c r="L134" s="120">
        <v>0.11409999999999999</v>
      </c>
      <c r="M134" s="120">
        <v>8.3099999999999993E-2</v>
      </c>
      <c r="N134" s="120">
        <v>0.1547</v>
      </c>
      <c r="O134" s="114">
        <v>41400</v>
      </c>
      <c r="P134" s="120">
        <v>0.1754</v>
      </c>
      <c r="Q134" s="120">
        <v>0.13719999999999999</v>
      </c>
      <c r="R134" s="121">
        <v>0.2215</v>
      </c>
      <c r="S134" s="339"/>
      <c r="T134" s="125">
        <v>485</v>
      </c>
      <c r="U134" s="114">
        <v>144700</v>
      </c>
      <c r="V134" s="120">
        <v>0.60329999999999995</v>
      </c>
      <c r="W134" s="120">
        <v>0.54279999999999995</v>
      </c>
      <c r="X134" s="120">
        <v>0.66080000000000005</v>
      </c>
      <c r="Y134" s="114">
        <v>34000</v>
      </c>
      <c r="Z134" s="120">
        <v>0.1419</v>
      </c>
      <c r="AA134" s="120">
        <v>0.10199999999999999</v>
      </c>
      <c r="AB134" s="120">
        <v>0.19409999999999999</v>
      </c>
      <c r="AC134" s="114">
        <v>61100</v>
      </c>
      <c r="AD134" s="120">
        <v>0.25480000000000003</v>
      </c>
      <c r="AE134" s="120">
        <v>0.20580000000000001</v>
      </c>
      <c r="AF134" s="121">
        <v>0.31090000000000001</v>
      </c>
      <c r="AG134" s="335"/>
      <c r="AH134" s="125">
        <v>480</v>
      </c>
      <c r="AI134" s="114">
        <v>163600</v>
      </c>
      <c r="AJ134" s="115">
        <v>0.68420000000000003</v>
      </c>
      <c r="AK134" s="115">
        <v>0.63049999999999995</v>
      </c>
      <c r="AL134" s="115">
        <v>0.73340000000000005</v>
      </c>
      <c r="AM134" s="114">
        <v>31900</v>
      </c>
      <c r="AN134" s="115">
        <v>0.13320000000000001</v>
      </c>
      <c r="AO134" s="115">
        <v>0.10100000000000001</v>
      </c>
      <c r="AP134" s="115">
        <v>0.17369999999999999</v>
      </c>
      <c r="AQ134" s="114">
        <v>43700</v>
      </c>
      <c r="AR134" s="115">
        <v>0.18260000000000001</v>
      </c>
      <c r="AS134" s="115">
        <v>0.14369999999999999</v>
      </c>
      <c r="AT134" s="116">
        <v>0.2293</v>
      </c>
      <c r="AU134" s="352"/>
      <c r="AV134" s="246">
        <v>-2.64E-2</v>
      </c>
      <c r="AW134" s="206" t="s">
        <v>942</v>
      </c>
      <c r="AX134" s="246">
        <v>1.9099999999999999E-2</v>
      </c>
      <c r="AY134" s="206" t="s">
        <v>942</v>
      </c>
      <c r="AZ134" s="297">
        <v>7.1999999999999998E-3</v>
      </c>
      <c r="BA134" s="206" t="s">
        <v>942</v>
      </c>
      <c r="BC134" s="140">
        <v>8.09E-2</v>
      </c>
      <c r="BD134" s="206" t="s">
        <v>938</v>
      </c>
      <c r="BE134" s="246">
        <v>-8.6999999999999994E-3</v>
      </c>
      <c r="BF134" s="206" t="s">
        <v>942</v>
      </c>
      <c r="BG134" s="297">
        <v>-7.22E-2</v>
      </c>
      <c r="BH134" s="206" t="s">
        <v>936</v>
      </c>
      <c r="BI134" s="187"/>
    </row>
    <row r="135" spans="1:61" x14ac:dyDescent="0.25">
      <c r="A135" s="39" t="str">
        <f t="shared" si="4"/>
        <v>E09000024</v>
      </c>
      <c r="B135" s="40"/>
      <c r="C135" s="41"/>
      <c r="D135" s="40" t="s">
        <v>354</v>
      </c>
      <c r="E135" s="40" t="s">
        <v>355</v>
      </c>
      <c r="F135" s="117">
        <v>520</v>
      </c>
      <c r="G135" s="114">
        <v>108900</v>
      </c>
      <c r="H135" s="120">
        <v>0.67020000000000002</v>
      </c>
      <c r="I135" s="120">
        <v>0.61609999999999998</v>
      </c>
      <c r="J135" s="120">
        <v>0.72019999999999995</v>
      </c>
      <c r="K135" s="114">
        <v>19600</v>
      </c>
      <c r="L135" s="120">
        <v>0.12089999999999999</v>
      </c>
      <c r="M135" s="120">
        <v>9.0300000000000005E-2</v>
      </c>
      <c r="N135" s="120">
        <v>0.16009999999999999</v>
      </c>
      <c r="O135" s="114">
        <v>33900</v>
      </c>
      <c r="P135" s="120">
        <v>0.2089</v>
      </c>
      <c r="Q135" s="120">
        <v>0.1676</v>
      </c>
      <c r="R135" s="121">
        <v>0.25719999999999998</v>
      </c>
      <c r="S135" s="339"/>
      <c r="T135" s="125">
        <v>496</v>
      </c>
      <c r="U135" s="114">
        <v>106900</v>
      </c>
      <c r="V135" s="120">
        <v>0.65849999999999997</v>
      </c>
      <c r="W135" s="120">
        <v>0.60140000000000005</v>
      </c>
      <c r="X135" s="120">
        <v>0.71140000000000003</v>
      </c>
      <c r="Y135" s="114">
        <v>24900</v>
      </c>
      <c r="Z135" s="120">
        <v>0.1532</v>
      </c>
      <c r="AA135" s="120">
        <v>0.11360000000000001</v>
      </c>
      <c r="AB135" s="120">
        <v>0.20319999999999999</v>
      </c>
      <c r="AC135" s="114">
        <v>30600</v>
      </c>
      <c r="AD135" s="120">
        <v>0.1883</v>
      </c>
      <c r="AE135" s="120">
        <v>0.1484</v>
      </c>
      <c r="AF135" s="121">
        <v>0.23599999999999999</v>
      </c>
      <c r="AG135" s="335"/>
      <c r="AH135" s="125">
        <v>495</v>
      </c>
      <c r="AI135" s="114">
        <v>112000</v>
      </c>
      <c r="AJ135" s="115">
        <v>0.68600000000000005</v>
      </c>
      <c r="AK135" s="115">
        <v>0.63160000000000005</v>
      </c>
      <c r="AL135" s="115">
        <v>0.73570000000000002</v>
      </c>
      <c r="AM135" s="114">
        <v>17800</v>
      </c>
      <c r="AN135" s="115">
        <v>0.10879999999999999</v>
      </c>
      <c r="AO135" s="115">
        <v>7.8399999999999997E-2</v>
      </c>
      <c r="AP135" s="115">
        <v>0.1489</v>
      </c>
      <c r="AQ135" s="114">
        <v>33500</v>
      </c>
      <c r="AR135" s="115">
        <v>0.20519999999999999</v>
      </c>
      <c r="AS135" s="115">
        <v>0.1641</v>
      </c>
      <c r="AT135" s="116">
        <v>0.2535</v>
      </c>
      <c r="AU135" s="352"/>
      <c r="AV135" s="246">
        <v>1.5800000000000002E-2</v>
      </c>
      <c r="AW135" s="206" t="s">
        <v>942</v>
      </c>
      <c r="AX135" s="246">
        <v>-1.21E-2</v>
      </c>
      <c r="AY135" s="206" t="s">
        <v>942</v>
      </c>
      <c r="AZ135" s="297">
        <v>-3.5999999999999999E-3</v>
      </c>
      <c r="BA135" s="206" t="s">
        <v>942</v>
      </c>
      <c r="BC135" s="140">
        <v>2.7400000000000001E-2</v>
      </c>
      <c r="BD135" s="206" t="s">
        <v>942</v>
      </c>
      <c r="BE135" s="246">
        <v>-4.4400000000000002E-2</v>
      </c>
      <c r="BF135" s="206" t="s">
        <v>942</v>
      </c>
      <c r="BG135" s="297">
        <v>1.6899999999999998E-2</v>
      </c>
      <c r="BH135" s="206" t="s">
        <v>942</v>
      </c>
      <c r="BI135" s="187"/>
    </row>
    <row r="136" spans="1:61" x14ac:dyDescent="0.25">
      <c r="A136" s="39" t="str">
        <f t="shared" si="4"/>
        <v>E09000025</v>
      </c>
      <c r="B136" s="40"/>
      <c r="C136" s="41"/>
      <c r="D136" s="40" t="s">
        <v>356</v>
      </c>
      <c r="E136" s="40" t="s">
        <v>357</v>
      </c>
      <c r="F136" s="117">
        <v>486</v>
      </c>
      <c r="G136" s="114">
        <v>150400</v>
      </c>
      <c r="H136" s="120">
        <v>0.58479999999999999</v>
      </c>
      <c r="I136" s="120">
        <v>0.52080000000000004</v>
      </c>
      <c r="J136" s="120">
        <v>0.64610000000000001</v>
      </c>
      <c r="K136" s="114">
        <v>23000</v>
      </c>
      <c r="L136" s="120">
        <v>8.9399999999999993E-2</v>
      </c>
      <c r="M136" s="120">
        <v>6.1600000000000002E-2</v>
      </c>
      <c r="N136" s="120">
        <v>0.128</v>
      </c>
      <c r="O136" s="114">
        <v>83800</v>
      </c>
      <c r="P136" s="120">
        <v>0.32569999999999999</v>
      </c>
      <c r="Q136" s="120">
        <v>0.26919999999999999</v>
      </c>
      <c r="R136" s="121">
        <v>0.38779999999999998</v>
      </c>
      <c r="S136" s="339"/>
      <c r="T136" s="125">
        <v>505</v>
      </c>
      <c r="U136" s="114">
        <v>163400</v>
      </c>
      <c r="V136" s="120">
        <v>0.61950000000000005</v>
      </c>
      <c r="W136" s="120">
        <v>0.56220000000000003</v>
      </c>
      <c r="X136" s="120">
        <v>0.67369999999999997</v>
      </c>
      <c r="Y136" s="114">
        <v>31500</v>
      </c>
      <c r="Z136" s="120">
        <v>0.1195</v>
      </c>
      <c r="AA136" s="120">
        <v>8.7499999999999994E-2</v>
      </c>
      <c r="AB136" s="120">
        <v>0.16109999999999999</v>
      </c>
      <c r="AC136" s="114">
        <v>68800</v>
      </c>
      <c r="AD136" s="120">
        <v>0.26100000000000001</v>
      </c>
      <c r="AE136" s="120">
        <v>0.2135</v>
      </c>
      <c r="AF136" s="121">
        <v>0.31480000000000002</v>
      </c>
      <c r="AG136" s="335"/>
      <c r="AH136" s="125">
        <v>498</v>
      </c>
      <c r="AI136" s="114">
        <v>138200</v>
      </c>
      <c r="AJ136" s="115">
        <v>0.51119999999999999</v>
      </c>
      <c r="AK136" s="115">
        <v>0.45269999999999999</v>
      </c>
      <c r="AL136" s="115">
        <v>0.56930000000000003</v>
      </c>
      <c r="AM136" s="114">
        <v>41900</v>
      </c>
      <c r="AN136" s="115">
        <v>0.15490000000000001</v>
      </c>
      <c r="AO136" s="115">
        <v>0.11799999999999999</v>
      </c>
      <c r="AP136" s="115">
        <v>0.20069999999999999</v>
      </c>
      <c r="AQ136" s="114">
        <v>90300</v>
      </c>
      <c r="AR136" s="115">
        <v>0.33400000000000002</v>
      </c>
      <c r="AS136" s="115">
        <v>0.27929999999999999</v>
      </c>
      <c r="AT136" s="116">
        <v>0.39350000000000002</v>
      </c>
      <c r="AU136" s="352"/>
      <c r="AV136" s="246">
        <v>-7.3700000000000002E-2</v>
      </c>
      <c r="AW136" s="206" t="s">
        <v>942</v>
      </c>
      <c r="AX136" s="246">
        <v>6.54E-2</v>
      </c>
      <c r="AY136" s="243" t="s">
        <v>938</v>
      </c>
      <c r="AZ136" s="297">
        <v>8.3000000000000001E-3</v>
      </c>
      <c r="BA136" s="206" t="s">
        <v>942</v>
      </c>
      <c r="BC136" s="140">
        <v>-0.1084</v>
      </c>
      <c r="BD136" s="206" t="s">
        <v>936</v>
      </c>
      <c r="BE136" s="246">
        <v>3.5400000000000001E-2</v>
      </c>
      <c r="BF136" s="206" t="s">
        <v>942</v>
      </c>
      <c r="BG136" s="297">
        <v>7.2999999999999995E-2</v>
      </c>
      <c r="BH136" s="206" t="s">
        <v>942</v>
      </c>
      <c r="BI136" s="187"/>
    </row>
    <row r="137" spans="1:61" x14ac:dyDescent="0.25">
      <c r="A137" s="39" t="str">
        <f t="shared" si="4"/>
        <v>E09000026</v>
      </c>
      <c r="B137" s="40"/>
      <c r="C137" s="41"/>
      <c r="D137" s="40" t="s">
        <v>358</v>
      </c>
      <c r="E137" s="40" t="s">
        <v>359</v>
      </c>
      <c r="F137" s="117">
        <v>979</v>
      </c>
      <c r="G137" s="114">
        <v>134800</v>
      </c>
      <c r="H137" s="120">
        <v>0.58779999999999999</v>
      </c>
      <c r="I137" s="120">
        <v>0.54430000000000001</v>
      </c>
      <c r="J137" s="120">
        <v>0.63</v>
      </c>
      <c r="K137" s="114">
        <v>31100</v>
      </c>
      <c r="L137" s="120">
        <v>0.1358</v>
      </c>
      <c r="M137" s="120">
        <v>0.1095</v>
      </c>
      <c r="N137" s="120">
        <v>0.16719999999999999</v>
      </c>
      <c r="O137" s="114">
        <v>63400</v>
      </c>
      <c r="P137" s="120">
        <v>0.27639999999999998</v>
      </c>
      <c r="Q137" s="120">
        <v>0.23899999999999999</v>
      </c>
      <c r="R137" s="121">
        <v>0.31709999999999999</v>
      </c>
      <c r="S137" s="339"/>
      <c r="T137" s="125">
        <v>997</v>
      </c>
      <c r="U137" s="114">
        <v>129900</v>
      </c>
      <c r="V137" s="120">
        <v>0.56179999999999997</v>
      </c>
      <c r="W137" s="120">
        <v>0.52090000000000003</v>
      </c>
      <c r="X137" s="120">
        <v>0.60189999999999999</v>
      </c>
      <c r="Y137" s="114">
        <v>34800</v>
      </c>
      <c r="Z137" s="120">
        <v>0.15029999999999999</v>
      </c>
      <c r="AA137" s="120">
        <v>0.1225</v>
      </c>
      <c r="AB137" s="120">
        <v>0.18310000000000001</v>
      </c>
      <c r="AC137" s="114">
        <v>66600</v>
      </c>
      <c r="AD137" s="120">
        <v>0.28789999999999999</v>
      </c>
      <c r="AE137" s="120">
        <v>0.25230000000000002</v>
      </c>
      <c r="AF137" s="121">
        <v>0.32629999999999998</v>
      </c>
      <c r="AG137" s="335"/>
      <c r="AH137" s="125">
        <v>483</v>
      </c>
      <c r="AI137" s="114">
        <v>134400</v>
      </c>
      <c r="AJ137" s="115">
        <v>0.57550000000000001</v>
      </c>
      <c r="AK137" s="115">
        <v>0.51719999999999999</v>
      </c>
      <c r="AL137" s="115">
        <v>0.63180000000000003</v>
      </c>
      <c r="AM137" s="114">
        <v>29900</v>
      </c>
      <c r="AN137" s="115">
        <v>0.12809999999999999</v>
      </c>
      <c r="AO137" s="115">
        <v>9.5899999999999999E-2</v>
      </c>
      <c r="AP137" s="115">
        <v>0.16919999999999999</v>
      </c>
      <c r="AQ137" s="114">
        <v>69200</v>
      </c>
      <c r="AR137" s="115">
        <v>0.2964</v>
      </c>
      <c r="AS137" s="115">
        <v>0.2455</v>
      </c>
      <c r="AT137" s="116">
        <v>0.35289999999999999</v>
      </c>
      <c r="AU137" s="352"/>
      <c r="AV137" s="246">
        <v>-1.23E-2</v>
      </c>
      <c r="AW137" s="206" t="s">
        <v>942</v>
      </c>
      <c r="AX137" s="246">
        <v>-7.7000000000000002E-3</v>
      </c>
      <c r="AY137" s="206" t="s">
        <v>942</v>
      </c>
      <c r="AZ137" s="297">
        <v>0.02</v>
      </c>
      <c r="BA137" s="206" t="s">
        <v>942</v>
      </c>
      <c r="BC137" s="140">
        <v>1.37E-2</v>
      </c>
      <c r="BD137" s="206" t="s">
        <v>942</v>
      </c>
      <c r="BE137" s="246">
        <v>-2.2200000000000001E-2</v>
      </c>
      <c r="BF137" s="206" t="s">
        <v>942</v>
      </c>
      <c r="BG137" s="297">
        <v>8.5000000000000006E-3</v>
      </c>
      <c r="BH137" s="206" t="s">
        <v>942</v>
      </c>
      <c r="BI137" s="187"/>
    </row>
    <row r="138" spans="1:61" ht="24" x14ac:dyDescent="0.25">
      <c r="A138" s="39" t="str">
        <f t="shared" si="4"/>
        <v>E09000027</v>
      </c>
      <c r="B138" s="40"/>
      <c r="C138" s="41"/>
      <c r="D138" s="40" t="s">
        <v>360</v>
      </c>
      <c r="E138" s="40" t="s">
        <v>361</v>
      </c>
      <c r="F138" s="117">
        <v>508</v>
      </c>
      <c r="G138" s="114">
        <v>107200</v>
      </c>
      <c r="H138" s="120">
        <v>0.69410000000000005</v>
      </c>
      <c r="I138" s="120">
        <v>0.63759999999999994</v>
      </c>
      <c r="J138" s="120">
        <v>0.74539999999999995</v>
      </c>
      <c r="K138" s="114">
        <v>18800</v>
      </c>
      <c r="L138" s="120">
        <v>0.1217</v>
      </c>
      <c r="M138" s="120">
        <v>8.7400000000000005E-2</v>
      </c>
      <c r="N138" s="120">
        <v>0.1671</v>
      </c>
      <c r="O138" s="114">
        <v>28400</v>
      </c>
      <c r="P138" s="120">
        <v>0.18410000000000001</v>
      </c>
      <c r="Q138" s="120">
        <v>0.14330000000000001</v>
      </c>
      <c r="R138" s="121">
        <v>0.2334</v>
      </c>
      <c r="S138" s="339"/>
      <c r="T138" s="125">
        <v>503</v>
      </c>
      <c r="U138" s="114">
        <v>107500</v>
      </c>
      <c r="V138" s="120">
        <v>0.69340000000000002</v>
      </c>
      <c r="W138" s="120">
        <v>0.63829999999999998</v>
      </c>
      <c r="X138" s="120">
        <v>0.74350000000000005</v>
      </c>
      <c r="Y138" s="114">
        <v>19200</v>
      </c>
      <c r="Z138" s="120">
        <v>0.124</v>
      </c>
      <c r="AA138" s="120">
        <v>9.3100000000000002E-2</v>
      </c>
      <c r="AB138" s="120">
        <v>0.16339999999999999</v>
      </c>
      <c r="AC138" s="114">
        <v>28300</v>
      </c>
      <c r="AD138" s="120">
        <v>0.1825</v>
      </c>
      <c r="AE138" s="120">
        <v>0.1401</v>
      </c>
      <c r="AF138" s="121">
        <v>0.2344</v>
      </c>
      <c r="AG138" s="335"/>
      <c r="AH138" s="125">
        <v>499</v>
      </c>
      <c r="AI138" s="114">
        <v>113000</v>
      </c>
      <c r="AJ138" s="115">
        <v>0.73070000000000002</v>
      </c>
      <c r="AK138" s="115">
        <v>0.67859999999999998</v>
      </c>
      <c r="AL138" s="115">
        <v>0.77710000000000001</v>
      </c>
      <c r="AM138" s="114">
        <v>17600</v>
      </c>
      <c r="AN138" s="115">
        <v>0.1137</v>
      </c>
      <c r="AO138" s="115">
        <v>8.2900000000000001E-2</v>
      </c>
      <c r="AP138" s="115">
        <v>0.154</v>
      </c>
      <c r="AQ138" s="114">
        <v>24000</v>
      </c>
      <c r="AR138" s="115">
        <v>0.1555</v>
      </c>
      <c r="AS138" s="115">
        <v>0.1203</v>
      </c>
      <c r="AT138" s="116">
        <v>0.1988</v>
      </c>
      <c r="AU138" s="352"/>
      <c r="AV138" s="246">
        <v>3.6600000000000001E-2</v>
      </c>
      <c r="AW138" s="206" t="s">
        <v>942</v>
      </c>
      <c r="AX138" s="246">
        <v>-8.0000000000000002E-3</v>
      </c>
      <c r="AY138" s="206" t="s">
        <v>942</v>
      </c>
      <c r="AZ138" s="297">
        <v>-2.86E-2</v>
      </c>
      <c r="BA138" s="206" t="s">
        <v>942</v>
      </c>
      <c r="BC138" s="140">
        <v>3.73E-2</v>
      </c>
      <c r="BD138" s="206" t="s">
        <v>942</v>
      </c>
      <c r="BE138" s="246">
        <v>-1.03E-2</v>
      </c>
      <c r="BF138" s="206" t="s">
        <v>942</v>
      </c>
      <c r="BG138" s="297">
        <v>-2.7E-2</v>
      </c>
      <c r="BH138" s="206" t="s">
        <v>942</v>
      </c>
      <c r="BI138" s="187"/>
    </row>
    <row r="139" spans="1:61" x14ac:dyDescent="0.25">
      <c r="A139" s="39" t="str">
        <f t="shared" si="4"/>
        <v>E09000028</v>
      </c>
      <c r="B139" s="40"/>
      <c r="C139" s="41"/>
      <c r="D139" s="40" t="s">
        <v>362</v>
      </c>
      <c r="E139" s="40" t="s">
        <v>363</v>
      </c>
      <c r="F139" s="117">
        <v>510</v>
      </c>
      <c r="G139" s="114">
        <v>168300</v>
      </c>
      <c r="H139" s="120">
        <v>0.66879999999999995</v>
      </c>
      <c r="I139" s="120">
        <v>0.60570000000000002</v>
      </c>
      <c r="J139" s="120">
        <v>0.72640000000000005</v>
      </c>
      <c r="K139" s="114">
        <v>28200</v>
      </c>
      <c r="L139" s="120">
        <v>0.1123</v>
      </c>
      <c r="M139" s="120">
        <v>8.1299999999999997E-2</v>
      </c>
      <c r="N139" s="120">
        <v>0.1532</v>
      </c>
      <c r="O139" s="114">
        <v>55100</v>
      </c>
      <c r="P139" s="120">
        <v>0.21890000000000001</v>
      </c>
      <c r="Q139" s="120">
        <v>0.16669999999999999</v>
      </c>
      <c r="R139" s="121">
        <v>0.28199999999999997</v>
      </c>
      <c r="S139" s="339"/>
      <c r="T139" s="125">
        <v>500</v>
      </c>
      <c r="U139" s="114">
        <v>176100</v>
      </c>
      <c r="V139" s="120">
        <v>0.69089999999999996</v>
      </c>
      <c r="W139" s="120">
        <v>0.63439999999999996</v>
      </c>
      <c r="X139" s="120">
        <v>0.74229999999999996</v>
      </c>
      <c r="Y139" s="114">
        <v>26200</v>
      </c>
      <c r="Z139" s="120">
        <v>0.1027</v>
      </c>
      <c r="AA139" s="120">
        <v>7.6399999999999996E-2</v>
      </c>
      <c r="AB139" s="120">
        <v>0.13669999999999999</v>
      </c>
      <c r="AC139" s="114">
        <v>52600</v>
      </c>
      <c r="AD139" s="120">
        <v>0.2064</v>
      </c>
      <c r="AE139" s="120">
        <v>0.15970000000000001</v>
      </c>
      <c r="AF139" s="121">
        <v>0.26240000000000002</v>
      </c>
      <c r="AG139" s="335"/>
      <c r="AH139" s="125">
        <v>520</v>
      </c>
      <c r="AI139" s="114">
        <v>184800</v>
      </c>
      <c r="AJ139" s="115">
        <v>0.72319999999999995</v>
      </c>
      <c r="AK139" s="115">
        <v>0.6704</v>
      </c>
      <c r="AL139" s="115">
        <v>0.77049999999999996</v>
      </c>
      <c r="AM139" s="114">
        <v>28500</v>
      </c>
      <c r="AN139" s="115">
        <v>0.1115</v>
      </c>
      <c r="AO139" s="115">
        <v>7.9100000000000004E-2</v>
      </c>
      <c r="AP139" s="115">
        <v>0.15490000000000001</v>
      </c>
      <c r="AQ139" s="114">
        <v>42200</v>
      </c>
      <c r="AR139" s="115">
        <v>0.1653</v>
      </c>
      <c r="AS139" s="115">
        <v>0.1303</v>
      </c>
      <c r="AT139" s="116">
        <v>0.20760000000000001</v>
      </c>
      <c r="AU139" s="352"/>
      <c r="AV139" s="246">
        <v>5.4399999999999997E-2</v>
      </c>
      <c r="AW139" s="206" t="s">
        <v>942</v>
      </c>
      <c r="AX139" s="246">
        <v>-8.0000000000000004E-4</v>
      </c>
      <c r="AY139" s="206" t="s">
        <v>942</v>
      </c>
      <c r="AZ139" s="297">
        <v>-5.3600000000000002E-2</v>
      </c>
      <c r="BA139" s="206" t="s">
        <v>942</v>
      </c>
      <c r="BC139" s="140">
        <v>3.2300000000000002E-2</v>
      </c>
      <c r="BD139" s="206" t="s">
        <v>942</v>
      </c>
      <c r="BE139" s="246">
        <v>8.8000000000000005E-3</v>
      </c>
      <c r="BF139" s="206" t="s">
        <v>942</v>
      </c>
      <c r="BG139" s="297">
        <v>-4.1000000000000002E-2</v>
      </c>
      <c r="BH139" s="206" t="s">
        <v>942</v>
      </c>
      <c r="BI139" s="187"/>
    </row>
    <row r="140" spans="1:61" x14ac:dyDescent="0.25">
      <c r="A140" s="39" t="str">
        <f t="shared" si="4"/>
        <v>E09000029</v>
      </c>
      <c r="B140" s="40"/>
      <c r="C140" s="41"/>
      <c r="D140" s="40" t="s">
        <v>364</v>
      </c>
      <c r="E140" s="40" t="s">
        <v>365</v>
      </c>
      <c r="F140" s="117">
        <v>502</v>
      </c>
      <c r="G140" s="114">
        <v>102300</v>
      </c>
      <c r="H140" s="120">
        <v>0.64439999999999997</v>
      </c>
      <c r="I140" s="120">
        <v>0.58650000000000002</v>
      </c>
      <c r="J140" s="120">
        <v>0.69830000000000003</v>
      </c>
      <c r="K140" s="114">
        <v>19900</v>
      </c>
      <c r="L140" s="120">
        <v>0.12559999999999999</v>
      </c>
      <c r="M140" s="120">
        <v>9.2600000000000002E-2</v>
      </c>
      <c r="N140" s="120">
        <v>0.16830000000000001</v>
      </c>
      <c r="O140" s="114">
        <v>36500</v>
      </c>
      <c r="P140" s="120">
        <v>0.23</v>
      </c>
      <c r="Q140" s="120">
        <v>0.18629999999999999</v>
      </c>
      <c r="R140" s="121">
        <v>0.28039999999999998</v>
      </c>
      <c r="S140" s="339"/>
      <c r="T140" s="125">
        <v>499</v>
      </c>
      <c r="U140" s="114">
        <v>90700</v>
      </c>
      <c r="V140" s="120">
        <v>0.56630000000000003</v>
      </c>
      <c r="W140" s="120">
        <v>0.51049999999999995</v>
      </c>
      <c r="X140" s="120">
        <v>0.62060000000000004</v>
      </c>
      <c r="Y140" s="114">
        <v>19900</v>
      </c>
      <c r="Z140" s="120">
        <v>0.1245</v>
      </c>
      <c r="AA140" s="120">
        <v>9.3100000000000002E-2</v>
      </c>
      <c r="AB140" s="120">
        <v>0.1646</v>
      </c>
      <c r="AC140" s="114">
        <v>49500</v>
      </c>
      <c r="AD140" s="120">
        <v>0.30919999999999997</v>
      </c>
      <c r="AE140" s="120">
        <v>0.25979999999999998</v>
      </c>
      <c r="AF140" s="121">
        <v>0.36330000000000001</v>
      </c>
      <c r="AG140" s="335"/>
      <c r="AH140" s="125">
        <v>500</v>
      </c>
      <c r="AI140" s="114">
        <v>87000</v>
      </c>
      <c r="AJ140" s="115">
        <v>0.54190000000000005</v>
      </c>
      <c r="AK140" s="115">
        <v>0.48349999999999999</v>
      </c>
      <c r="AL140" s="115">
        <v>0.59919999999999995</v>
      </c>
      <c r="AM140" s="114">
        <v>26300</v>
      </c>
      <c r="AN140" s="115">
        <v>0.16420000000000001</v>
      </c>
      <c r="AO140" s="115">
        <v>0.12690000000000001</v>
      </c>
      <c r="AP140" s="115">
        <v>0.20979999999999999</v>
      </c>
      <c r="AQ140" s="114">
        <v>47200</v>
      </c>
      <c r="AR140" s="115">
        <v>0.29389999999999999</v>
      </c>
      <c r="AS140" s="115">
        <v>0.2417</v>
      </c>
      <c r="AT140" s="116">
        <v>0.35210000000000002</v>
      </c>
      <c r="AU140" s="352"/>
      <c r="AV140" s="246">
        <v>-0.10249999999999999</v>
      </c>
      <c r="AW140" s="243" t="s">
        <v>936</v>
      </c>
      <c r="AX140" s="246">
        <v>3.8600000000000002E-2</v>
      </c>
      <c r="AY140" s="206" t="s">
        <v>942</v>
      </c>
      <c r="AZ140" s="297">
        <v>6.3899999999999998E-2</v>
      </c>
      <c r="BA140" s="206" t="s">
        <v>942</v>
      </c>
      <c r="BC140" s="140">
        <v>-2.4400000000000002E-2</v>
      </c>
      <c r="BD140" s="206" t="s">
        <v>942</v>
      </c>
      <c r="BE140" s="246">
        <v>3.9699999999999999E-2</v>
      </c>
      <c r="BF140" s="206" t="s">
        <v>942</v>
      </c>
      <c r="BG140" s="297">
        <v>-1.5299999999999999E-2</v>
      </c>
      <c r="BH140" s="206" t="s">
        <v>942</v>
      </c>
      <c r="BI140" s="187"/>
    </row>
    <row r="141" spans="1:61" x14ac:dyDescent="0.25">
      <c r="A141" s="39" t="str">
        <f t="shared" si="4"/>
        <v>E09000030</v>
      </c>
      <c r="B141" s="40"/>
      <c r="C141" s="41"/>
      <c r="D141" s="40" t="s">
        <v>366</v>
      </c>
      <c r="E141" s="40" t="s">
        <v>367</v>
      </c>
      <c r="F141" s="117">
        <v>496</v>
      </c>
      <c r="G141" s="114">
        <v>160600</v>
      </c>
      <c r="H141" s="120">
        <v>0.68069999999999997</v>
      </c>
      <c r="I141" s="120">
        <v>0.61850000000000005</v>
      </c>
      <c r="J141" s="120">
        <v>0.73709999999999998</v>
      </c>
      <c r="K141" s="114">
        <v>26300</v>
      </c>
      <c r="L141" s="120">
        <v>0.1114</v>
      </c>
      <c r="M141" s="120">
        <v>7.3999999999999996E-2</v>
      </c>
      <c r="N141" s="120">
        <v>0.16450000000000001</v>
      </c>
      <c r="O141" s="114">
        <v>49000</v>
      </c>
      <c r="P141" s="120">
        <v>0.20780000000000001</v>
      </c>
      <c r="Q141" s="120">
        <v>0.1623</v>
      </c>
      <c r="R141" s="121">
        <v>0.26219999999999999</v>
      </c>
      <c r="S141" s="339"/>
      <c r="T141" s="125">
        <v>479</v>
      </c>
      <c r="U141" s="114">
        <v>156000</v>
      </c>
      <c r="V141" s="120">
        <v>0.64059999999999995</v>
      </c>
      <c r="W141" s="120">
        <v>0.58009999999999995</v>
      </c>
      <c r="X141" s="120">
        <v>0.69699999999999995</v>
      </c>
      <c r="Y141" s="114">
        <v>30500</v>
      </c>
      <c r="Z141" s="120">
        <v>0.12509999999999999</v>
      </c>
      <c r="AA141" s="120">
        <v>8.9099999999999999E-2</v>
      </c>
      <c r="AB141" s="120">
        <v>0.1729</v>
      </c>
      <c r="AC141" s="114">
        <v>57000</v>
      </c>
      <c r="AD141" s="120">
        <v>0.23430000000000001</v>
      </c>
      <c r="AE141" s="120">
        <v>0.18559999999999999</v>
      </c>
      <c r="AF141" s="121">
        <v>0.29110000000000003</v>
      </c>
      <c r="AG141" s="335"/>
      <c r="AH141" s="125">
        <v>522</v>
      </c>
      <c r="AI141" s="114">
        <v>163000</v>
      </c>
      <c r="AJ141" s="115">
        <v>0.66420000000000001</v>
      </c>
      <c r="AK141" s="115">
        <v>0.60509999999999997</v>
      </c>
      <c r="AL141" s="115">
        <v>0.71850000000000003</v>
      </c>
      <c r="AM141" s="114">
        <v>27700</v>
      </c>
      <c r="AN141" s="115">
        <v>0.11269999999999999</v>
      </c>
      <c r="AO141" s="115">
        <v>7.7600000000000002E-2</v>
      </c>
      <c r="AP141" s="115">
        <v>0.16089999999999999</v>
      </c>
      <c r="AQ141" s="114">
        <v>54800</v>
      </c>
      <c r="AR141" s="115">
        <v>0.22309999999999999</v>
      </c>
      <c r="AS141" s="115">
        <v>0.17810000000000001</v>
      </c>
      <c r="AT141" s="116">
        <v>0.2757</v>
      </c>
      <c r="AU141" s="352"/>
      <c r="AV141" s="246">
        <v>-1.66E-2</v>
      </c>
      <c r="AW141" s="206" t="s">
        <v>942</v>
      </c>
      <c r="AX141" s="246">
        <v>1.2999999999999999E-3</v>
      </c>
      <c r="AY141" s="206" t="s">
        <v>942</v>
      </c>
      <c r="AZ141" s="297">
        <v>1.5299999999999999E-2</v>
      </c>
      <c r="BA141" s="206" t="s">
        <v>942</v>
      </c>
      <c r="BC141" s="140">
        <v>2.35E-2</v>
      </c>
      <c r="BD141" s="206" t="s">
        <v>942</v>
      </c>
      <c r="BE141" s="246">
        <v>-1.24E-2</v>
      </c>
      <c r="BF141" s="206" t="s">
        <v>942</v>
      </c>
      <c r="BG141" s="297">
        <v>-1.11E-2</v>
      </c>
      <c r="BH141" s="206" t="s">
        <v>942</v>
      </c>
      <c r="BI141" s="187"/>
    </row>
    <row r="142" spans="1:61" x14ac:dyDescent="0.25">
      <c r="A142" s="39" t="str">
        <f t="shared" si="4"/>
        <v>E09000031</v>
      </c>
      <c r="B142" s="40"/>
      <c r="C142" s="41"/>
      <c r="D142" s="40" t="s">
        <v>368</v>
      </c>
      <c r="E142" s="40" t="s">
        <v>369</v>
      </c>
      <c r="F142" s="117">
        <v>499</v>
      </c>
      <c r="G142" s="114">
        <v>132900</v>
      </c>
      <c r="H142" s="120">
        <v>0.62660000000000005</v>
      </c>
      <c r="I142" s="120">
        <v>0.56920000000000004</v>
      </c>
      <c r="J142" s="120">
        <v>0.68069999999999997</v>
      </c>
      <c r="K142" s="114">
        <v>19700</v>
      </c>
      <c r="L142" s="120">
        <v>9.2799999999999994E-2</v>
      </c>
      <c r="M142" s="120">
        <v>6.5699999999999995E-2</v>
      </c>
      <c r="N142" s="120">
        <v>0.1295</v>
      </c>
      <c r="O142" s="114">
        <v>59500</v>
      </c>
      <c r="P142" s="120">
        <v>0.28060000000000002</v>
      </c>
      <c r="Q142" s="120">
        <v>0.23089999999999999</v>
      </c>
      <c r="R142" s="121">
        <v>0.33629999999999999</v>
      </c>
      <c r="S142" s="339"/>
      <c r="T142" s="125">
        <v>503</v>
      </c>
      <c r="U142" s="114">
        <v>139100</v>
      </c>
      <c r="V142" s="120">
        <v>0.64539999999999997</v>
      </c>
      <c r="W142" s="120">
        <v>0.58889999999999998</v>
      </c>
      <c r="X142" s="120">
        <v>0.69810000000000005</v>
      </c>
      <c r="Y142" s="114">
        <v>29600</v>
      </c>
      <c r="Z142" s="120">
        <v>0.13739999999999999</v>
      </c>
      <c r="AA142" s="120">
        <v>0.10390000000000001</v>
      </c>
      <c r="AB142" s="120">
        <v>0.17960000000000001</v>
      </c>
      <c r="AC142" s="114">
        <v>46800</v>
      </c>
      <c r="AD142" s="120">
        <v>0.2172</v>
      </c>
      <c r="AE142" s="120">
        <v>0.17249999999999999</v>
      </c>
      <c r="AF142" s="121">
        <v>0.2697</v>
      </c>
      <c r="AG142" s="335"/>
      <c r="AH142" s="125">
        <v>485</v>
      </c>
      <c r="AI142" s="114">
        <v>130900</v>
      </c>
      <c r="AJ142" s="115">
        <v>0.60970000000000002</v>
      </c>
      <c r="AK142" s="115">
        <v>0.54949999999999999</v>
      </c>
      <c r="AL142" s="115">
        <v>0.66669999999999996</v>
      </c>
      <c r="AM142" s="114">
        <v>23900</v>
      </c>
      <c r="AN142" s="115">
        <v>0.1113</v>
      </c>
      <c r="AO142" s="115">
        <v>0.08</v>
      </c>
      <c r="AP142" s="115">
        <v>0.15279999999999999</v>
      </c>
      <c r="AQ142" s="114">
        <v>59900</v>
      </c>
      <c r="AR142" s="115">
        <v>0.27900000000000003</v>
      </c>
      <c r="AS142" s="115">
        <v>0.22700000000000001</v>
      </c>
      <c r="AT142" s="116">
        <v>0.33760000000000001</v>
      </c>
      <c r="AU142" s="352"/>
      <c r="AV142" s="246">
        <v>-1.6899999999999998E-2</v>
      </c>
      <c r="AW142" s="206" t="s">
        <v>942</v>
      </c>
      <c r="AX142" s="246">
        <v>1.8499999999999999E-2</v>
      </c>
      <c r="AY142" s="206" t="s">
        <v>942</v>
      </c>
      <c r="AZ142" s="297">
        <v>-1.6000000000000001E-3</v>
      </c>
      <c r="BA142" s="206" t="s">
        <v>942</v>
      </c>
      <c r="BC142" s="140">
        <v>-3.5700000000000003E-2</v>
      </c>
      <c r="BD142" s="206" t="s">
        <v>942</v>
      </c>
      <c r="BE142" s="246">
        <v>-2.6100000000000002E-2</v>
      </c>
      <c r="BF142" s="206" t="s">
        <v>942</v>
      </c>
      <c r="BG142" s="297">
        <v>6.1800000000000001E-2</v>
      </c>
      <c r="BH142" s="206" t="s">
        <v>942</v>
      </c>
      <c r="BI142" s="187"/>
    </row>
    <row r="143" spans="1:61" x14ac:dyDescent="0.25">
      <c r="A143" s="39" t="str">
        <f t="shared" si="4"/>
        <v>E09000032</v>
      </c>
      <c r="B143" s="40"/>
      <c r="C143" s="41"/>
      <c r="D143" s="40" t="s">
        <v>370</v>
      </c>
      <c r="E143" s="40" t="s">
        <v>371</v>
      </c>
      <c r="F143" s="117">
        <v>490</v>
      </c>
      <c r="G143" s="114">
        <v>180600</v>
      </c>
      <c r="H143" s="120">
        <v>0.69869999999999999</v>
      </c>
      <c r="I143" s="120">
        <v>0.63849999999999996</v>
      </c>
      <c r="J143" s="120">
        <v>0.75270000000000004</v>
      </c>
      <c r="K143" s="114">
        <v>32700</v>
      </c>
      <c r="L143" s="120">
        <v>0.12640000000000001</v>
      </c>
      <c r="M143" s="120">
        <v>8.8499999999999995E-2</v>
      </c>
      <c r="N143" s="120">
        <v>0.1774</v>
      </c>
      <c r="O143" s="114">
        <v>45200</v>
      </c>
      <c r="P143" s="120">
        <v>0.1749</v>
      </c>
      <c r="Q143" s="120">
        <v>0.1336</v>
      </c>
      <c r="R143" s="121">
        <v>0.22570000000000001</v>
      </c>
      <c r="S143" s="339"/>
      <c r="T143" s="125">
        <v>488</v>
      </c>
      <c r="U143" s="114">
        <v>183500</v>
      </c>
      <c r="V143" s="120">
        <v>0.70889999999999997</v>
      </c>
      <c r="W143" s="120">
        <v>0.65090000000000003</v>
      </c>
      <c r="X143" s="120">
        <v>0.76080000000000003</v>
      </c>
      <c r="Y143" s="114">
        <v>23000</v>
      </c>
      <c r="Z143" s="120">
        <v>8.8700000000000001E-2</v>
      </c>
      <c r="AA143" s="120">
        <v>5.8900000000000001E-2</v>
      </c>
      <c r="AB143" s="120">
        <v>0.1313</v>
      </c>
      <c r="AC143" s="114">
        <v>52400</v>
      </c>
      <c r="AD143" s="120">
        <v>0.2024</v>
      </c>
      <c r="AE143" s="120">
        <v>0.15840000000000001</v>
      </c>
      <c r="AF143" s="121">
        <v>0.255</v>
      </c>
      <c r="AG143" s="335"/>
      <c r="AH143" s="125">
        <v>514</v>
      </c>
      <c r="AI143" s="114">
        <v>195700</v>
      </c>
      <c r="AJ143" s="115">
        <v>0.73819999999999997</v>
      </c>
      <c r="AK143" s="115">
        <v>0.68289999999999995</v>
      </c>
      <c r="AL143" s="115">
        <v>0.78690000000000004</v>
      </c>
      <c r="AM143" s="114">
        <v>26000</v>
      </c>
      <c r="AN143" s="115">
        <v>9.8199999999999996E-2</v>
      </c>
      <c r="AO143" s="115">
        <v>6.6600000000000006E-2</v>
      </c>
      <c r="AP143" s="115">
        <v>0.14249999999999999</v>
      </c>
      <c r="AQ143" s="114">
        <v>43400</v>
      </c>
      <c r="AR143" s="115">
        <v>0.1636</v>
      </c>
      <c r="AS143" s="115">
        <v>0.1258</v>
      </c>
      <c r="AT143" s="116">
        <v>0.21</v>
      </c>
      <c r="AU143" s="352"/>
      <c r="AV143" s="246">
        <v>3.95E-2</v>
      </c>
      <c r="AW143" s="206" t="s">
        <v>942</v>
      </c>
      <c r="AX143" s="246">
        <v>-2.8199999999999999E-2</v>
      </c>
      <c r="AY143" s="206" t="s">
        <v>942</v>
      </c>
      <c r="AZ143" s="297">
        <v>-1.14E-2</v>
      </c>
      <c r="BA143" s="206" t="s">
        <v>942</v>
      </c>
      <c r="BC143" s="140">
        <v>2.93E-2</v>
      </c>
      <c r="BD143" s="206" t="s">
        <v>942</v>
      </c>
      <c r="BE143" s="246">
        <v>9.4999999999999998E-3</v>
      </c>
      <c r="BF143" s="206" t="s">
        <v>942</v>
      </c>
      <c r="BG143" s="297">
        <v>-3.8800000000000001E-2</v>
      </c>
      <c r="BH143" s="206" t="s">
        <v>942</v>
      </c>
      <c r="BI143" s="187"/>
    </row>
    <row r="144" spans="1:61" x14ac:dyDescent="0.25">
      <c r="A144" s="39" t="str">
        <f t="shared" si="4"/>
        <v>E09000033</v>
      </c>
      <c r="B144" s="40"/>
      <c r="C144" s="41"/>
      <c r="D144" s="40" t="s">
        <v>372</v>
      </c>
      <c r="E144" s="40" t="s">
        <v>373</v>
      </c>
      <c r="F144" s="117">
        <v>497</v>
      </c>
      <c r="G144" s="114">
        <v>128700</v>
      </c>
      <c r="H144" s="120">
        <v>0.6321</v>
      </c>
      <c r="I144" s="120">
        <v>0.5696</v>
      </c>
      <c r="J144" s="120">
        <v>0.6905</v>
      </c>
      <c r="K144" s="114">
        <v>29500</v>
      </c>
      <c r="L144" s="120">
        <v>0.1447</v>
      </c>
      <c r="M144" s="120">
        <v>0.10879999999999999</v>
      </c>
      <c r="N144" s="120">
        <v>0.1898</v>
      </c>
      <c r="O144" s="114">
        <v>45500</v>
      </c>
      <c r="P144" s="120">
        <v>0.22320000000000001</v>
      </c>
      <c r="Q144" s="120">
        <v>0.17199999999999999</v>
      </c>
      <c r="R144" s="121">
        <v>0.28449999999999998</v>
      </c>
      <c r="S144" s="339"/>
      <c r="T144" s="125">
        <v>502</v>
      </c>
      <c r="U144" s="114">
        <v>138200</v>
      </c>
      <c r="V144" s="120">
        <v>0.6653</v>
      </c>
      <c r="W144" s="120">
        <v>0.60919999999999996</v>
      </c>
      <c r="X144" s="120">
        <v>0.71709999999999996</v>
      </c>
      <c r="Y144" s="114">
        <v>31600</v>
      </c>
      <c r="Z144" s="120">
        <v>0.152</v>
      </c>
      <c r="AA144" s="120">
        <v>0.1135</v>
      </c>
      <c r="AB144" s="120">
        <v>0.2006</v>
      </c>
      <c r="AC144" s="114">
        <v>37900</v>
      </c>
      <c r="AD144" s="120">
        <v>0.1827</v>
      </c>
      <c r="AE144" s="120">
        <v>0.1447</v>
      </c>
      <c r="AF144" s="121">
        <v>0.22800000000000001</v>
      </c>
      <c r="AG144" s="335"/>
      <c r="AH144" s="125">
        <v>509</v>
      </c>
      <c r="AI144" s="114">
        <v>140900</v>
      </c>
      <c r="AJ144" s="115">
        <v>0.69069999999999998</v>
      </c>
      <c r="AK144" s="115">
        <v>0.63790000000000002</v>
      </c>
      <c r="AL144" s="115">
        <v>0.73880000000000001</v>
      </c>
      <c r="AM144" s="114">
        <v>21200</v>
      </c>
      <c r="AN144" s="115">
        <v>0.1038</v>
      </c>
      <c r="AO144" s="115">
        <v>7.5200000000000003E-2</v>
      </c>
      <c r="AP144" s="115">
        <v>0.14149999999999999</v>
      </c>
      <c r="AQ144" s="114">
        <v>41900</v>
      </c>
      <c r="AR144" s="115">
        <v>0.2056</v>
      </c>
      <c r="AS144" s="115">
        <v>0.16569999999999999</v>
      </c>
      <c r="AT144" s="116">
        <v>0.25209999999999999</v>
      </c>
      <c r="AU144" s="352"/>
      <c r="AV144" s="246">
        <v>5.8500000000000003E-2</v>
      </c>
      <c r="AW144" s="206" t="s">
        <v>942</v>
      </c>
      <c r="AX144" s="246">
        <v>-4.0899999999999999E-2</v>
      </c>
      <c r="AY144" s="206" t="s">
        <v>942</v>
      </c>
      <c r="AZ144" s="297">
        <v>-1.7600000000000001E-2</v>
      </c>
      <c r="BA144" s="206" t="s">
        <v>942</v>
      </c>
      <c r="BC144" s="140">
        <v>2.53E-2</v>
      </c>
      <c r="BD144" s="206" t="s">
        <v>942</v>
      </c>
      <c r="BE144" s="246">
        <v>-4.82E-2</v>
      </c>
      <c r="BF144" s="206" t="s">
        <v>942</v>
      </c>
      <c r="BG144" s="297">
        <v>2.29E-2</v>
      </c>
      <c r="BH144" s="206" t="s">
        <v>942</v>
      </c>
      <c r="BI144" s="187"/>
    </row>
    <row r="145" spans="1:61" x14ac:dyDescent="0.25">
      <c r="A145" s="39"/>
      <c r="B145" s="40"/>
      <c r="C145" s="41"/>
      <c r="D145" s="40"/>
      <c r="E145" s="40"/>
      <c r="F145" s="117"/>
      <c r="G145" s="114"/>
      <c r="H145" s="120" t="e">
        <v>#N/A</v>
      </c>
      <c r="I145" s="120" t="e">
        <v>#N/A</v>
      </c>
      <c r="J145" s="120" t="e">
        <v>#N/A</v>
      </c>
      <c r="K145" s="125"/>
      <c r="L145" s="120" t="e">
        <v>#N/A</v>
      </c>
      <c r="M145" s="120" t="e">
        <v>#N/A</v>
      </c>
      <c r="N145" s="120" t="e">
        <v>#N/A</v>
      </c>
      <c r="O145" s="125"/>
      <c r="P145" s="120" t="e">
        <v>#N/A</v>
      </c>
      <c r="Q145" s="120" t="e">
        <v>#N/A</v>
      </c>
      <c r="R145" s="121" t="e">
        <v>#N/A</v>
      </c>
      <c r="S145" s="339"/>
      <c r="T145" s="125"/>
      <c r="U145" s="125"/>
      <c r="V145" s="120"/>
      <c r="W145" s="120"/>
      <c r="X145" s="120"/>
      <c r="Y145" s="125"/>
      <c r="Z145" s="120"/>
      <c r="AA145" s="120"/>
      <c r="AB145" s="120"/>
      <c r="AC145" s="125"/>
      <c r="AD145" s="120"/>
      <c r="AE145" s="120"/>
      <c r="AF145" s="121"/>
      <c r="AG145" s="335"/>
      <c r="AH145" s="125"/>
      <c r="AI145" s="114"/>
      <c r="AJ145" s="115"/>
      <c r="AK145" s="115"/>
      <c r="AL145" s="115"/>
      <c r="AM145" s="114"/>
      <c r="AN145" s="115"/>
      <c r="AO145" s="115"/>
      <c r="AP145" s="115"/>
      <c r="AQ145" s="114"/>
      <c r="AR145" s="115"/>
      <c r="AS145" s="115"/>
      <c r="AT145" s="116"/>
      <c r="AU145" s="352"/>
      <c r="AV145" s="246"/>
      <c r="AW145" s="243"/>
      <c r="AX145" s="246"/>
      <c r="AY145" s="243"/>
      <c r="AZ145" s="297"/>
      <c r="BA145" s="206" t="s">
        <v>937</v>
      </c>
      <c r="BC145" s="140"/>
      <c r="BD145" s="206" t="s">
        <v>937</v>
      </c>
      <c r="BE145" s="246"/>
      <c r="BF145" s="206" t="s">
        <v>937</v>
      </c>
      <c r="BG145" s="297"/>
      <c r="BH145" s="206" t="s">
        <v>937</v>
      </c>
      <c r="BI145" s="187"/>
    </row>
    <row r="146" spans="1:61" x14ac:dyDescent="0.25">
      <c r="A146" s="38" t="s">
        <v>21</v>
      </c>
      <c r="B146" s="40"/>
      <c r="C146" s="41"/>
      <c r="D146" s="40"/>
      <c r="E146" s="40"/>
      <c r="F146" s="117"/>
      <c r="G146" s="114"/>
      <c r="H146" s="120" t="e">
        <v>#N/A</v>
      </c>
      <c r="I146" s="120" t="e">
        <v>#N/A</v>
      </c>
      <c r="J146" s="120" t="e">
        <v>#N/A</v>
      </c>
      <c r="K146" s="125"/>
      <c r="L146" s="120" t="e">
        <v>#N/A</v>
      </c>
      <c r="M146" s="120" t="e">
        <v>#N/A</v>
      </c>
      <c r="N146" s="120" t="e">
        <v>#N/A</v>
      </c>
      <c r="O146" s="125"/>
      <c r="P146" s="120" t="e">
        <v>#N/A</v>
      </c>
      <c r="Q146" s="120" t="e">
        <v>#N/A</v>
      </c>
      <c r="R146" s="121" t="e">
        <v>#N/A</v>
      </c>
      <c r="S146" s="339"/>
      <c r="T146" s="125"/>
      <c r="U146" s="125"/>
      <c r="V146" s="120"/>
      <c r="W146" s="120"/>
      <c r="X146" s="120"/>
      <c r="Y146" s="125"/>
      <c r="Z146" s="120"/>
      <c r="AA146" s="120"/>
      <c r="AB146" s="120"/>
      <c r="AC146" s="125"/>
      <c r="AD146" s="120"/>
      <c r="AE146" s="120"/>
      <c r="AF146" s="121"/>
      <c r="AG146" s="335"/>
      <c r="AH146" s="125"/>
      <c r="AI146" s="114"/>
      <c r="AJ146" s="115"/>
      <c r="AK146" s="115"/>
      <c r="AL146" s="115"/>
      <c r="AM146" s="114"/>
      <c r="AN146" s="115"/>
      <c r="AO146" s="115"/>
      <c r="AP146" s="115"/>
      <c r="AQ146" s="114"/>
      <c r="AR146" s="115"/>
      <c r="AS146" s="115"/>
      <c r="AT146" s="116"/>
      <c r="AU146" s="352"/>
      <c r="AV146" s="246"/>
      <c r="AW146" s="243"/>
      <c r="AX146" s="246"/>
      <c r="AY146" s="243"/>
      <c r="AZ146" s="297"/>
      <c r="BA146" s="206" t="s">
        <v>937</v>
      </c>
      <c r="BC146" s="140"/>
      <c r="BD146" s="206" t="s">
        <v>937</v>
      </c>
      <c r="BE146" s="246"/>
      <c r="BF146" s="206" t="s">
        <v>937</v>
      </c>
      <c r="BG146" s="297"/>
      <c r="BH146" s="206" t="s">
        <v>937</v>
      </c>
      <c r="BI146" s="187"/>
    </row>
    <row r="147" spans="1:61" x14ac:dyDescent="0.25">
      <c r="A147" s="39" t="str">
        <f t="shared" ref="A147:A158" si="5">(D147)</f>
        <v>E06000001</v>
      </c>
      <c r="B147" s="40"/>
      <c r="C147" s="41"/>
      <c r="D147" s="40" t="s">
        <v>374</v>
      </c>
      <c r="E147" s="40" t="s">
        <v>375</v>
      </c>
      <c r="F147" s="117">
        <v>497</v>
      </c>
      <c r="G147" s="114">
        <v>44100</v>
      </c>
      <c r="H147" s="120">
        <v>0.58850000000000002</v>
      </c>
      <c r="I147" s="120">
        <v>0.5272</v>
      </c>
      <c r="J147" s="120">
        <v>0.64729999999999999</v>
      </c>
      <c r="K147" s="114">
        <v>7000</v>
      </c>
      <c r="L147" s="120">
        <v>9.3700000000000006E-2</v>
      </c>
      <c r="M147" s="120">
        <v>6.9199999999999998E-2</v>
      </c>
      <c r="N147" s="120">
        <v>0.12570000000000001</v>
      </c>
      <c r="O147" s="114">
        <v>23800</v>
      </c>
      <c r="P147" s="120">
        <v>0.31780000000000003</v>
      </c>
      <c r="Q147" s="120">
        <v>0.26240000000000002</v>
      </c>
      <c r="R147" s="121">
        <v>0.37880000000000003</v>
      </c>
      <c r="S147" s="339"/>
      <c r="T147" s="125">
        <v>494</v>
      </c>
      <c r="U147" s="114">
        <v>43400</v>
      </c>
      <c r="V147" s="120">
        <v>0.57789999999999997</v>
      </c>
      <c r="W147" s="120">
        <v>0.5212</v>
      </c>
      <c r="X147" s="120">
        <v>0.63270000000000004</v>
      </c>
      <c r="Y147" s="114">
        <v>8700</v>
      </c>
      <c r="Z147" s="120">
        <v>0.11559999999999999</v>
      </c>
      <c r="AA147" s="120">
        <v>8.3000000000000004E-2</v>
      </c>
      <c r="AB147" s="120">
        <v>0.1588</v>
      </c>
      <c r="AC147" s="114">
        <v>23000</v>
      </c>
      <c r="AD147" s="120">
        <v>0.30640000000000001</v>
      </c>
      <c r="AE147" s="120">
        <v>0.25879999999999997</v>
      </c>
      <c r="AF147" s="121">
        <v>0.35859999999999997</v>
      </c>
      <c r="AG147" s="335"/>
      <c r="AH147" s="125">
        <v>477</v>
      </c>
      <c r="AI147" s="114">
        <v>41600</v>
      </c>
      <c r="AJ147" s="115">
        <v>0.55259999999999998</v>
      </c>
      <c r="AK147" s="115">
        <v>0.49419999999999997</v>
      </c>
      <c r="AL147" s="115">
        <v>0.60960000000000003</v>
      </c>
      <c r="AM147" s="114">
        <v>7800</v>
      </c>
      <c r="AN147" s="115">
        <v>0.1042</v>
      </c>
      <c r="AO147" s="115">
        <v>7.4700000000000003E-2</v>
      </c>
      <c r="AP147" s="115">
        <v>0.1434</v>
      </c>
      <c r="AQ147" s="114">
        <v>25800</v>
      </c>
      <c r="AR147" s="115">
        <v>0.34320000000000001</v>
      </c>
      <c r="AS147" s="115">
        <v>0.28960000000000002</v>
      </c>
      <c r="AT147" s="116">
        <v>0.40110000000000001</v>
      </c>
      <c r="AU147" s="352"/>
      <c r="AV147" s="246">
        <v>-3.5900000000000001E-2</v>
      </c>
      <c r="AW147" s="206" t="s">
        <v>942</v>
      </c>
      <c r="AX147" s="246">
        <v>1.0500000000000001E-2</v>
      </c>
      <c r="AY147" s="206" t="s">
        <v>942</v>
      </c>
      <c r="AZ147" s="297">
        <v>2.5499999999999998E-2</v>
      </c>
      <c r="BA147" s="206" t="s">
        <v>942</v>
      </c>
      <c r="BC147" s="140">
        <v>-2.53E-2</v>
      </c>
      <c r="BD147" s="206" t="s">
        <v>942</v>
      </c>
      <c r="BE147" s="246">
        <v>-1.15E-2</v>
      </c>
      <c r="BF147" s="206" t="s">
        <v>942</v>
      </c>
      <c r="BG147" s="297">
        <v>3.6799999999999999E-2</v>
      </c>
      <c r="BH147" s="206" t="s">
        <v>942</v>
      </c>
      <c r="BI147" s="187"/>
    </row>
    <row r="148" spans="1:61" x14ac:dyDescent="0.25">
      <c r="A148" s="39" t="str">
        <f t="shared" si="5"/>
        <v>E06000002</v>
      </c>
      <c r="B148" s="40"/>
      <c r="C148" s="41"/>
      <c r="D148" s="40" t="s">
        <v>376</v>
      </c>
      <c r="E148" s="40" t="s">
        <v>377</v>
      </c>
      <c r="F148" s="117">
        <v>496</v>
      </c>
      <c r="G148" s="114">
        <v>66300</v>
      </c>
      <c r="H148" s="120">
        <v>0.59760000000000002</v>
      </c>
      <c r="I148" s="120">
        <v>0.53649999999999998</v>
      </c>
      <c r="J148" s="120">
        <v>0.65590000000000004</v>
      </c>
      <c r="K148" s="114">
        <v>14300</v>
      </c>
      <c r="L148" s="120">
        <v>0.12920000000000001</v>
      </c>
      <c r="M148" s="120">
        <v>9.3200000000000005E-2</v>
      </c>
      <c r="N148" s="120">
        <v>0.1764</v>
      </c>
      <c r="O148" s="114">
        <v>30300</v>
      </c>
      <c r="P148" s="120">
        <v>0.2732</v>
      </c>
      <c r="Q148" s="120">
        <v>0.2248</v>
      </c>
      <c r="R148" s="121">
        <v>0.3276</v>
      </c>
      <c r="S148" s="339"/>
      <c r="T148" s="125">
        <v>504</v>
      </c>
      <c r="U148" s="114">
        <v>60000</v>
      </c>
      <c r="V148" s="120">
        <v>0.53810000000000002</v>
      </c>
      <c r="W148" s="120">
        <v>0.48139999999999999</v>
      </c>
      <c r="X148" s="120">
        <v>0.59370000000000001</v>
      </c>
      <c r="Y148" s="114">
        <v>15700</v>
      </c>
      <c r="Z148" s="120">
        <v>0.14069999999999999</v>
      </c>
      <c r="AA148" s="120">
        <v>0.1062</v>
      </c>
      <c r="AB148" s="120">
        <v>0.184</v>
      </c>
      <c r="AC148" s="114">
        <v>35800</v>
      </c>
      <c r="AD148" s="120">
        <v>0.32129999999999997</v>
      </c>
      <c r="AE148" s="120">
        <v>0.27139999999999997</v>
      </c>
      <c r="AF148" s="121">
        <v>0.37559999999999999</v>
      </c>
      <c r="AG148" s="335"/>
      <c r="AH148" s="125">
        <v>472</v>
      </c>
      <c r="AI148" s="114">
        <v>60600</v>
      </c>
      <c r="AJ148" s="115">
        <v>0.54330000000000001</v>
      </c>
      <c r="AK148" s="115">
        <v>0.4844</v>
      </c>
      <c r="AL148" s="115">
        <v>0.60109999999999997</v>
      </c>
      <c r="AM148" s="114">
        <v>14400</v>
      </c>
      <c r="AN148" s="115">
        <v>0.1288</v>
      </c>
      <c r="AO148" s="115">
        <v>9.3100000000000002E-2</v>
      </c>
      <c r="AP148" s="115">
        <v>0.17560000000000001</v>
      </c>
      <c r="AQ148" s="114">
        <v>36600</v>
      </c>
      <c r="AR148" s="115">
        <v>0.32790000000000002</v>
      </c>
      <c r="AS148" s="115">
        <v>0.27750000000000002</v>
      </c>
      <c r="AT148" s="116">
        <v>0.38250000000000001</v>
      </c>
      <c r="AU148" s="352"/>
      <c r="AV148" s="246">
        <v>-5.4300000000000001E-2</v>
      </c>
      <c r="AW148" s="206" t="s">
        <v>942</v>
      </c>
      <c r="AX148" s="246">
        <v>-4.0000000000000002E-4</v>
      </c>
      <c r="AY148" s="206" t="s">
        <v>942</v>
      </c>
      <c r="AZ148" s="297">
        <v>5.4699999999999999E-2</v>
      </c>
      <c r="BA148" s="206" t="s">
        <v>942</v>
      </c>
      <c r="BC148" s="140">
        <v>5.3E-3</v>
      </c>
      <c r="BD148" s="206" t="s">
        <v>942</v>
      </c>
      <c r="BE148" s="246">
        <v>-1.1900000000000001E-2</v>
      </c>
      <c r="BF148" s="206" t="s">
        <v>942</v>
      </c>
      <c r="BG148" s="297">
        <v>6.6E-3</v>
      </c>
      <c r="BH148" s="206" t="s">
        <v>942</v>
      </c>
      <c r="BI148" s="187"/>
    </row>
    <row r="149" spans="1:61" x14ac:dyDescent="0.25">
      <c r="A149" s="39" t="str">
        <f t="shared" si="5"/>
        <v>E06000003</v>
      </c>
      <c r="B149" s="40"/>
      <c r="C149" s="41"/>
      <c r="D149" s="40" t="s">
        <v>378</v>
      </c>
      <c r="E149" s="40" t="s">
        <v>379</v>
      </c>
      <c r="F149" s="117">
        <v>514</v>
      </c>
      <c r="G149" s="114">
        <v>69600</v>
      </c>
      <c r="H149" s="120">
        <v>0.627</v>
      </c>
      <c r="I149" s="120">
        <v>0.56889999999999996</v>
      </c>
      <c r="J149" s="120">
        <v>0.68159999999999998</v>
      </c>
      <c r="K149" s="114">
        <v>12500</v>
      </c>
      <c r="L149" s="120">
        <v>0.11269999999999999</v>
      </c>
      <c r="M149" s="120">
        <v>7.9899999999999999E-2</v>
      </c>
      <c r="N149" s="120">
        <v>0.15659999999999999</v>
      </c>
      <c r="O149" s="114">
        <v>28900</v>
      </c>
      <c r="P149" s="120">
        <v>0.26040000000000002</v>
      </c>
      <c r="Q149" s="120">
        <v>0.21490000000000001</v>
      </c>
      <c r="R149" s="121">
        <v>0.31169999999999998</v>
      </c>
      <c r="S149" s="339"/>
      <c r="T149" s="125">
        <v>502</v>
      </c>
      <c r="U149" s="114">
        <v>67300</v>
      </c>
      <c r="V149" s="120">
        <v>0.60550000000000004</v>
      </c>
      <c r="W149" s="120">
        <v>0.55089999999999995</v>
      </c>
      <c r="X149" s="120">
        <v>0.65759999999999996</v>
      </c>
      <c r="Y149" s="114">
        <v>10700</v>
      </c>
      <c r="Z149" s="120">
        <v>9.6299999999999997E-2</v>
      </c>
      <c r="AA149" s="120">
        <v>6.9699999999999998E-2</v>
      </c>
      <c r="AB149" s="120">
        <v>0.13159999999999999</v>
      </c>
      <c r="AC149" s="114">
        <v>33200</v>
      </c>
      <c r="AD149" s="120">
        <v>0.29820000000000002</v>
      </c>
      <c r="AE149" s="120">
        <v>0.25119999999999998</v>
      </c>
      <c r="AF149" s="121">
        <v>0.34989999999999999</v>
      </c>
      <c r="AG149" s="335"/>
      <c r="AH149" s="125">
        <v>486</v>
      </c>
      <c r="AI149" s="114">
        <v>67500</v>
      </c>
      <c r="AJ149" s="115">
        <v>0.60599999999999998</v>
      </c>
      <c r="AK149" s="115">
        <v>0.54779999999999995</v>
      </c>
      <c r="AL149" s="115">
        <v>0.6613</v>
      </c>
      <c r="AM149" s="114">
        <v>11500</v>
      </c>
      <c r="AN149" s="115">
        <v>0.1033</v>
      </c>
      <c r="AO149" s="115">
        <v>7.0000000000000007E-2</v>
      </c>
      <c r="AP149" s="115">
        <v>0.14990000000000001</v>
      </c>
      <c r="AQ149" s="114">
        <v>32400</v>
      </c>
      <c r="AR149" s="115">
        <v>0.29070000000000001</v>
      </c>
      <c r="AS149" s="115">
        <v>0.2419</v>
      </c>
      <c r="AT149" s="116">
        <v>0.34489999999999998</v>
      </c>
      <c r="AU149" s="352"/>
      <c r="AV149" s="246">
        <v>-2.1000000000000001E-2</v>
      </c>
      <c r="AW149" s="206" t="s">
        <v>942</v>
      </c>
      <c r="AX149" s="246">
        <v>-9.4000000000000004E-3</v>
      </c>
      <c r="AY149" s="206" t="s">
        <v>942</v>
      </c>
      <c r="AZ149" s="297">
        <v>3.04E-2</v>
      </c>
      <c r="BA149" s="206" t="s">
        <v>942</v>
      </c>
      <c r="BC149" s="140">
        <v>5.0000000000000001E-4</v>
      </c>
      <c r="BD149" s="206" t="s">
        <v>942</v>
      </c>
      <c r="BE149" s="246">
        <v>7.0000000000000001E-3</v>
      </c>
      <c r="BF149" s="206" t="s">
        <v>942</v>
      </c>
      <c r="BG149" s="297">
        <v>-7.4999999999999997E-3</v>
      </c>
      <c r="BH149" s="206" t="s">
        <v>942</v>
      </c>
      <c r="BI149" s="187"/>
    </row>
    <row r="150" spans="1:61" x14ac:dyDescent="0.25">
      <c r="A150" s="39" t="str">
        <f t="shared" si="5"/>
        <v>E06000004</v>
      </c>
      <c r="B150" s="40"/>
      <c r="C150" s="41"/>
      <c r="D150" s="40" t="s">
        <v>380</v>
      </c>
      <c r="E150" s="40" t="s">
        <v>381</v>
      </c>
      <c r="F150" s="117">
        <v>496</v>
      </c>
      <c r="G150" s="114">
        <v>86300</v>
      </c>
      <c r="H150" s="120">
        <v>0.55100000000000005</v>
      </c>
      <c r="I150" s="120">
        <v>0.4889</v>
      </c>
      <c r="J150" s="120">
        <v>0.61160000000000003</v>
      </c>
      <c r="K150" s="114">
        <v>18900</v>
      </c>
      <c r="L150" s="120">
        <v>0.12089999999999999</v>
      </c>
      <c r="M150" s="120">
        <v>9.0899999999999995E-2</v>
      </c>
      <c r="N150" s="120">
        <v>0.15920000000000001</v>
      </c>
      <c r="O150" s="114">
        <v>51400</v>
      </c>
      <c r="P150" s="120">
        <v>0.32800000000000001</v>
      </c>
      <c r="Q150" s="120">
        <v>0.27139999999999997</v>
      </c>
      <c r="R150" s="121">
        <v>0.3901</v>
      </c>
      <c r="S150" s="339"/>
      <c r="T150" s="125">
        <v>503</v>
      </c>
      <c r="U150" s="114">
        <v>89600</v>
      </c>
      <c r="V150" s="120">
        <v>0.5696</v>
      </c>
      <c r="W150" s="120">
        <v>0.51100000000000001</v>
      </c>
      <c r="X150" s="120">
        <v>0.62619999999999998</v>
      </c>
      <c r="Y150" s="114">
        <v>14900</v>
      </c>
      <c r="Z150" s="120">
        <v>9.4899999999999998E-2</v>
      </c>
      <c r="AA150" s="120">
        <v>6.9599999999999995E-2</v>
      </c>
      <c r="AB150" s="120">
        <v>0.12809999999999999</v>
      </c>
      <c r="AC150" s="114">
        <v>52800</v>
      </c>
      <c r="AD150" s="120">
        <v>0.33550000000000002</v>
      </c>
      <c r="AE150" s="120">
        <v>0.28139999999999998</v>
      </c>
      <c r="AF150" s="121">
        <v>0.39439999999999997</v>
      </c>
      <c r="AG150" s="335"/>
      <c r="AH150" s="125">
        <v>504</v>
      </c>
      <c r="AI150" s="114">
        <v>93400</v>
      </c>
      <c r="AJ150" s="115">
        <v>0.59219999999999995</v>
      </c>
      <c r="AK150" s="115">
        <v>0.53390000000000004</v>
      </c>
      <c r="AL150" s="115">
        <v>0.64800000000000002</v>
      </c>
      <c r="AM150" s="114">
        <v>18000</v>
      </c>
      <c r="AN150" s="115">
        <v>0.11409999999999999</v>
      </c>
      <c r="AO150" s="115">
        <v>8.2299999999999998E-2</v>
      </c>
      <c r="AP150" s="115">
        <v>0.15620000000000001</v>
      </c>
      <c r="AQ150" s="114">
        <v>46300</v>
      </c>
      <c r="AR150" s="115">
        <v>0.29370000000000002</v>
      </c>
      <c r="AS150" s="115">
        <v>0.24279999999999999</v>
      </c>
      <c r="AT150" s="116">
        <v>0.35020000000000001</v>
      </c>
      <c r="AU150" s="352"/>
      <c r="AV150" s="246">
        <v>4.1200000000000001E-2</v>
      </c>
      <c r="AW150" s="206" t="s">
        <v>942</v>
      </c>
      <c r="AX150" s="246">
        <v>-6.7999999999999996E-3</v>
      </c>
      <c r="AY150" s="206" t="s">
        <v>942</v>
      </c>
      <c r="AZ150" s="297">
        <v>-3.44E-2</v>
      </c>
      <c r="BA150" s="206" t="s">
        <v>942</v>
      </c>
      <c r="BC150" s="140">
        <v>2.2700000000000001E-2</v>
      </c>
      <c r="BD150" s="206" t="s">
        <v>942</v>
      </c>
      <c r="BE150" s="246">
        <v>1.9199999999999998E-2</v>
      </c>
      <c r="BF150" s="206" t="s">
        <v>942</v>
      </c>
      <c r="BG150" s="297">
        <v>-4.19E-2</v>
      </c>
      <c r="BH150" s="206" t="s">
        <v>942</v>
      </c>
      <c r="BI150" s="187"/>
    </row>
    <row r="151" spans="1:61" x14ac:dyDescent="0.25">
      <c r="A151" s="39" t="str">
        <f t="shared" si="5"/>
        <v>E06000005</v>
      </c>
      <c r="B151" s="40"/>
      <c r="C151" s="41"/>
      <c r="D151" s="40" t="s">
        <v>382</v>
      </c>
      <c r="E151" s="40" t="s">
        <v>383</v>
      </c>
      <c r="F151" s="117">
        <v>520</v>
      </c>
      <c r="G151" s="114">
        <v>54100</v>
      </c>
      <c r="H151" s="120">
        <v>0.63370000000000004</v>
      </c>
      <c r="I151" s="120">
        <v>0.57310000000000005</v>
      </c>
      <c r="J151" s="120">
        <v>0.69040000000000001</v>
      </c>
      <c r="K151" s="114">
        <v>9000</v>
      </c>
      <c r="L151" s="120">
        <v>0.1056</v>
      </c>
      <c r="M151" s="120">
        <v>7.5200000000000003E-2</v>
      </c>
      <c r="N151" s="120">
        <v>0.14649999999999999</v>
      </c>
      <c r="O151" s="114">
        <v>22200</v>
      </c>
      <c r="P151" s="120">
        <v>0.2606</v>
      </c>
      <c r="Q151" s="120">
        <v>0.21110000000000001</v>
      </c>
      <c r="R151" s="121">
        <v>0.31709999999999999</v>
      </c>
      <c r="S151" s="339"/>
      <c r="T151" s="125">
        <v>511</v>
      </c>
      <c r="U151" s="114">
        <v>50800</v>
      </c>
      <c r="V151" s="120">
        <v>0.59399999999999997</v>
      </c>
      <c r="W151" s="120">
        <v>0.53920000000000001</v>
      </c>
      <c r="X151" s="120">
        <v>0.64649999999999996</v>
      </c>
      <c r="Y151" s="114">
        <v>10300</v>
      </c>
      <c r="Z151" s="120">
        <v>0.1198</v>
      </c>
      <c r="AA151" s="120">
        <v>8.77E-2</v>
      </c>
      <c r="AB151" s="120">
        <v>0.16159999999999999</v>
      </c>
      <c r="AC151" s="114">
        <v>24500</v>
      </c>
      <c r="AD151" s="120">
        <v>0.28620000000000001</v>
      </c>
      <c r="AE151" s="120">
        <v>0.23949999999999999</v>
      </c>
      <c r="AF151" s="121">
        <v>0.33810000000000001</v>
      </c>
      <c r="AG151" s="335"/>
      <c r="AH151" s="125">
        <v>487</v>
      </c>
      <c r="AI151" s="114">
        <v>51200</v>
      </c>
      <c r="AJ151" s="115">
        <v>0.59430000000000005</v>
      </c>
      <c r="AK151" s="115">
        <v>0.53669999999999995</v>
      </c>
      <c r="AL151" s="115">
        <v>0.64939999999999998</v>
      </c>
      <c r="AM151" s="114">
        <v>9700</v>
      </c>
      <c r="AN151" s="115">
        <v>0.1123</v>
      </c>
      <c r="AO151" s="115">
        <v>8.2600000000000007E-2</v>
      </c>
      <c r="AP151" s="115">
        <v>0.15079999999999999</v>
      </c>
      <c r="AQ151" s="114">
        <v>25300</v>
      </c>
      <c r="AR151" s="115">
        <v>0.29349999999999998</v>
      </c>
      <c r="AS151" s="115">
        <v>0.2427</v>
      </c>
      <c r="AT151" s="116">
        <v>0.34989999999999999</v>
      </c>
      <c r="AU151" s="352"/>
      <c r="AV151" s="246">
        <v>-3.95E-2</v>
      </c>
      <c r="AW151" s="206" t="s">
        <v>942</v>
      </c>
      <c r="AX151" s="246">
        <v>6.6E-3</v>
      </c>
      <c r="AY151" s="206" t="s">
        <v>942</v>
      </c>
      <c r="AZ151" s="297">
        <v>3.2800000000000003E-2</v>
      </c>
      <c r="BA151" s="206" t="s">
        <v>942</v>
      </c>
      <c r="BC151" s="140">
        <v>2.9999999999999997E-4</v>
      </c>
      <c r="BD151" s="206" t="s">
        <v>942</v>
      </c>
      <c r="BE151" s="246">
        <v>-7.4999999999999997E-3</v>
      </c>
      <c r="BF151" s="206" t="s">
        <v>942</v>
      </c>
      <c r="BG151" s="297">
        <v>7.1999999999999998E-3</v>
      </c>
      <c r="BH151" s="206" t="s">
        <v>942</v>
      </c>
      <c r="BI151" s="187"/>
    </row>
    <row r="152" spans="1:61" x14ac:dyDescent="0.25">
      <c r="A152" s="39" t="str">
        <f t="shared" si="5"/>
        <v>E06000047</v>
      </c>
      <c r="B152" s="40"/>
      <c r="C152" s="41"/>
      <c r="D152" s="40" t="s">
        <v>384</v>
      </c>
      <c r="E152" s="40" t="s">
        <v>385</v>
      </c>
      <c r="F152" s="117">
        <v>954</v>
      </c>
      <c r="G152" s="114">
        <v>256500</v>
      </c>
      <c r="H152" s="120">
        <v>0.59499999999999997</v>
      </c>
      <c r="I152" s="120">
        <v>0.55079999999999996</v>
      </c>
      <c r="J152" s="120">
        <v>0.63780000000000003</v>
      </c>
      <c r="K152" s="114">
        <v>53800</v>
      </c>
      <c r="L152" s="120">
        <v>0.12479999999999999</v>
      </c>
      <c r="M152" s="120">
        <v>0.10059999999999999</v>
      </c>
      <c r="N152" s="120">
        <v>0.1537</v>
      </c>
      <c r="O152" s="114">
        <v>120800</v>
      </c>
      <c r="P152" s="120">
        <v>0.2802</v>
      </c>
      <c r="Q152" s="120">
        <v>0.2422</v>
      </c>
      <c r="R152" s="121">
        <v>0.3216</v>
      </c>
      <c r="S152" s="339"/>
      <c r="T152" s="125">
        <v>1018</v>
      </c>
      <c r="U152" s="114">
        <v>273000</v>
      </c>
      <c r="V152" s="120">
        <v>0.63049999999999995</v>
      </c>
      <c r="W152" s="120">
        <v>0.59079999999999999</v>
      </c>
      <c r="X152" s="120">
        <v>0.66839999999999999</v>
      </c>
      <c r="Y152" s="114">
        <v>50500</v>
      </c>
      <c r="Z152" s="120">
        <v>0.1167</v>
      </c>
      <c r="AA152" s="120">
        <v>9.4299999999999995E-2</v>
      </c>
      <c r="AB152" s="120">
        <v>0.14369999999999999</v>
      </c>
      <c r="AC152" s="114">
        <v>109500</v>
      </c>
      <c r="AD152" s="120">
        <v>0.25280000000000002</v>
      </c>
      <c r="AE152" s="120">
        <v>0.21959999999999999</v>
      </c>
      <c r="AF152" s="121">
        <v>0.28920000000000001</v>
      </c>
      <c r="AG152" s="335"/>
      <c r="AH152" s="125">
        <v>481</v>
      </c>
      <c r="AI152" s="114">
        <v>253700</v>
      </c>
      <c r="AJ152" s="115">
        <v>0.58499999999999996</v>
      </c>
      <c r="AK152" s="115">
        <v>0.52600000000000002</v>
      </c>
      <c r="AL152" s="115">
        <v>0.64170000000000005</v>
      </c>
      <c r="AM152" s="114">
        <v>50400</v>
      </c>
      <c r="AN152" s="115">
        <v>0.1162</v>
      </c>
      <c r="AO152" s="115">
        <v>7.7899999999999997E-2</v>
      </c>
      <c r="AP152" s="115">
        <v>0.1699</v>
      </c>
      <c r="AQ152" s="114">
        <v>129600</v>
      </c>
      <c r="AR152" s="115">
        <v>0.29880000000000001</v>
      </c>
      <c r="AS152" s="115">
        <v>0.25040000000000001</v>
      </c>
      <c r="AT152" s="116">
        <v>0.35210000000000002</v>
      </c>
      <c r="AU152" s="352"/>
      <c r="AV152" s="246">
        <v>-1.01E-2</v>
      </c>
      <c r="AW152" s="206" t="s">
        <v>942</v>
      </c>
      <c r="AX152" s="246">
        <v>-8.6E-3</v>
      </c>
      <c r="AY152" s="206" t="s">
        <v>942</v>
      </c>
      <c r="AZ152" s="297">
        <v>1.8599999999999998E-2</v>
      </c>
      <c r="BA152" s="206" t="s">
        <v>942</v>
      </c>
      <c r="BC152" s="140">
        <v>-4.5499999999999999E-2</v>
      </c>
      <c r="BD152" s="206" t="s">
        <v>942</v>
      </c>
      <c r="BE152" s="246">
        <v>-5.0000000000000001E-4</v>
      </c>
      <c r="BF152" s="206" t="s">
        <v>942</v>
      </c>
      <c r="BG152" s="297">
        <v>4.5999999999999999E-2</v>
      </c>
      <c r="BH152" s="206" t="s">
        <v>942</v>
      </c>
      <c r="BI152" s="187"/>
    </row>
    <row r="153" spans="1:61" x14ac:dyDescent="0.25">
      <c r="A153" s="39" t="str">
        <f t="shared" si="5"/>
        <v>E06000057</v>
      </c>
      <c r="B153" s="40"/>
      <c r="C153" s="41"/>
      <c r="D153" s="40" t="s">
        <v>386</v>
      </c>
      <c r="E153" s="40" t="s">
        <v>387</v>
      </c>
      <c r="F153" s="117">
        <v>1006</v>
      </c>
      <c r="G153" s="114">
        <v>161500</v>
      </c>
      <c r="H153" s="120">
        <v>0.61350000000000005</v>
      </c>
      <c r="I153" s="120">
        <v>0.57020000000000004</v>
      </c>
      <c r="J153" s="120">
        <v>0.65500000000000003</v>
      </c>
      <c r="K153" s="114">
        <v>31000</v>
      </c>
      <c r="L153" s="120">
        <v>0.1178</v>
      </c>
      <c r="M153" s="120">
        <v>8.8599999999999998E-2</v>
      </c>
      <c r="N153" s="120">
        <v>0.15509999999999999</v>
      </c>
      <c r="O153" s="114">
        <v>70700</v>
      </c>
      <c r="P153" s="120">
        <v>0.26869999999999999</v>
      </c>
      <c r="Q153" s="120">
        <v>0.2336</v>
      </c>
      <c r="R153" s="121">
        <v>0.307</v>
      </c>
      <c r="S153" s="339"/>
      <c r="T153" s="125">
        <v>987</v>
      </c>
      <c r="U153" s="114">
        <v>164300</v>
      </c>
      <c r="V153" s="120">
        <v>0.62209999999999999</v>
      </c>
      <c r="W153" s="120">
        <v>0.58279999999999998</v>
      </c>
      <c r="X153" s="120">
        <v>0.65990000000000004</v>
      </c>
      <c r="Y153" s="114">
        <v>28500</v>
      </c>
      <c r="Z153" s="120">
        <v>0.1081</v>
      </c>
      <c r="AA153" s="120">
        <v>8.6300000000000002E-2</v>
      </c>
      <c r="AB153" s="120">
        <v>0.1346</v>
      </c>
      <c r="AC153" s="114">
        <v>71200</v>
      </c>
      <c r="AD153" s="120">
        <v>0.26979999999999998</v>
      </c>
      <c r="AE153" s="120">
        <v>0.23580000000000001</v>
      </c>
      <c r="AF153" s="121">
        <v>0.30659999999999998</v>
      </c>
      <c r="AG153" s="335"/>
      <c r="AH153" s="125">
        <v>481</v>
      </c>
      <c r="AI153" s="114">
        <v>165300</v>
      </c>
      <c r="AJ153" s="115">
        <v>0.61939999999999995</v>
      </c>
      <c r="AK153" s="115">
        <v>0.56720000000000004</v>
      </c>
      <c r="AL153" s="115">
        <v>0.66890000000000005</v>
      </c>
      <c r="AM153" s="114">
        <v>29200</v>
      </c>
      <c r="AN153" s="115">
        <v>0.1095</v>
      </c>
      <c r="AO153" s="115">
        <v>8.2699999999999996E-2</v>
      </c>
      <c r="AP153" s="115">
        <v>0.14369999999999999</v>
      </c>
      <c r="AQ153" s="114">
        <v>72300</v>
      </c>
      <c r="AR153" s="115">
        <v>0.27100000000000002</v>
      </c>
      <c r="AS153" s="115">
        <v>0.22739999999999999</v>
      </c>
      <c r="AT153" s="116">
        <v>0.3196</v>
      </c>
      <c r="AU153" s="352"/>
      <c r="AV153" s="246">
        <v>5.8999999999999999E-3</v>
      </c>
      <c r="AW153" s="206" t="s">
        <v>942</v>
      </c>
      <c r="AX153" s="246">
        <v>-8.3000000000000001E-3</v>
      </c>
      <c r="AY153" s="206" t="s">
        <v>942</v>
      </c>
      <c r="AZ153" s="297">
        <v>2.3999999999999998E-3</v>
      </c>
      <c r="BA153" s="206" t="s">
        <v>942</v>
      </c>
      <c r="BC153" s="140">
        <v>-2.7000000000000001E-3</v>
      </c>
      <c r="BD153" s="206" t="s">
        <v>942</v>
      </c>
      <c r="BE153" s="246">
        <v>1.4E-3</v>
      </c>
      <c r="BF153" s="206" t="s">
        <v>942</v>
      </c>
      <c r="BG153" s="297">
        <v>1.2999999999999999E-3</v>
      </c>
      <c r="BH153" s="206" t="s">
        <v>942</v>
      </c>
      <c r="BI153" s="187"/>
    </row>
    <row r="154" spans="1:61" x14ac:dyDescent="0.25">
      <c r="A154" s="39" t="str">
        <f t="shared" si="5"/>
        <v>E08000021</v>
      </c>
      <c r="B154" s="40"/>
      <c r="C154" s="41"/>
      <c r="D154" s="40" t="s">
        <v>388</v>
      </c>
      <c r="E154" s="40" t="s">
        <v>389</v>
      </c>
      <c r="F154" s="117">
        <v>2034</v>
      </c>
      <c r="G154" s="114">
        <v>159700</v>
      </c>
      <c r="H154" s="120">
        <v>0.65959999999999996</v>
      </c>
      <c r="I154" s="120">
        <v>0.62929999999999997</v>
      </c>
      <c r="J154" s="120">
        <v>0.6885</v>
      </c>
      <c r="K154" s="114">
        <v>26300</v>
      </c>
      <c r="L154" s="120">
        <v>0.1087</v>
      </c>
      <c r="M154" s="120">
        <v>9.2799999999999994E-2</v>
      </c>
      <c r="N154" s="120">
        <v>0.12690000000000001</v>
      </c>
      <c r="O154" s="114">
        <v>56100</v>
      </c>
      <c r="P154" s="120">
        <v>0.23180000000000001</v>
      </c>
      <c r="Q154" s="120">
        <v>0.20619999999999999</v>
      </c>
      <c r="R154" s="121">
        <v>0.25940000000000002</v>
      </c>
      <c r="S154" s="339"/>
      <c r="T154" s="125">
        <v>1934</v>
      </c>
      <c r="U154" s="114">
        <v>154200</v>
      </c>
      <c r="V154" s="120">
        <v>0.62860000000000005</v>
      </c>
      <c r="W154" s="120">
        <v>0.59950000000000003</v>
      </c>
      <c r="X154" s="120">
        <v>0.65680000000000005</v>
      </c>
      <c r="Y154" s="114">
        <v>30400</v>
      </c>
      <c r="Z154" s="120">
        <v>0.1239</v>
      </c>
      <c r="AA154" s="120">
        <v>0.1056</v>
      </c>
      <c r="AB154" s="120">
        <v>0.14480000000000001</v>
      </c>
      <c r="AC154" s="114">
        <v>60700</v>
      </c>
      <c r="AD154" s="120">
        <v>0.2475</v>
      </c>
      <c r="AE154" s="120">
        <v>0.2235</v>
      </c>
      <c r="AF154" s="121">
        <v>0.2732</v>
      </c>
      <c r="AG154" s="335"/>
      <c r="AH154" s="125">
        <v>1952</v>
      </c>
      <c r="AI154" s="114">
        <v>156600</v>
      </c>
      <c r="AJ154" s="115">
        <v>0.6411</v>
      </c>
      <c r="AK154" s="115">
        <v>0.61240000000000006</v>
      </c>
      <c r="AL154" s="115">
        <v>0.66869999999999996</v>
      </c>
      <c r="AM154" s="114">
        <v>27200</v>
      </c>
      <c r="AN154" s="115">
        <v>0.11119999999999999</v>
      </c>
      <c r="AO154" s="115">
        <v>9.4600000000000004E-2</v>
      </c>
      <c r="AP154" s="115">
        <v>0.13039999999999999</v>
      </c>
      <c r="AQ154" s="114">
        <v>60500</v>
      </c>
      <c r="AR154" s="115">
        <v>0.2477</v>
      </c>
      <c r="AS154" s="115">
        <v>0.22339999999999999</v>
      </c>
      <c r="AT154" s="116">
        <v>0.27360000000000001</v>
      </c>
      <c r="AU154" s="352"/>
      <c r="AV154" s="246">
        <v>-1.8499999999999999E-2</v>
      </c>
      <c r="AW154" s="206" t="s">
        <v>942</v>
      </c>
      <c r="AX154" s="246">
        <v>2.5999999999999999E-3</v>
      </c>
      <c r="AY154" s="206" t="s">
        <v>942</v>
      </c>
      <c r="AZ154" s="297">
        <v>1.5900000000000001E-2</v>
      </c>
      <c r="BA154" s="206" t="s">
        <v>942</v>
      </c>
      <c r="BC154" s="140">
        <v>1.2500000000000001E-2</v>
      </c>
      <c r="BD154" s="206" t="s">
        <v>942</v>
      </c>
      <c r="BE154" s="246">
        <v>-1.26E-2</v>
      </c>
      <c r="BF154" s="206" t="s">
        <v>942</v>
      </c>
      <c r="BG154" s="297">
        <v>2.0000000000000001E-4</v>
      </c>
      <c r="BH154" s="206" t="s">
        <v>942</v>
      </c>
      <c r="BI154" s="187"/>
    </row>
    <row r="155" spans="1:61" x14ac:dyDescent="0.25">
      <c r="A155" s="39" t="str">
        <f t="shared" si="5"/>
        <v>E08000022</v>
      </c>
      <c r="B155" s="40"/>
      <c r="C155" s="41"/>
      <c r="D155" s="40" t="s">
        <v>390</v>
      </c>
      <c r="E155" s="40" t="s">
        <v>391</v>
      </c>
      <c r="F155" s="117">
        <v>500</v>
      </c>
      <c r="G155" s="114">
        <v>108500</v>
      </c>
      <c r="H155" s="120">
        <v>0.65169999999999995</v>
      </c>
      <c r="I155" s="120">
        <v>0.59460000000000002</v>
      </c>
      <c r="J155" s="120">
        <v>0.70479999999999998</v>
      </c>
      <c r="K155" s="114">
        <v>19400</v>
      </c>
      <c r="L155" s="120">
        <v>0.1166</v>
      </c>
      <c r="M155" s="120">
        <v>8.2900000000000001E-2</v>
      </c>
      <c r="N155" s="120">
        <v>0.16159999999999999</v>
      </c>
      <c r="O155" s="114">
        <v>38600</v>
      </c>
      <c r="P155" s="120">
        <v>0.2316</v>
      </c>
      <c r="Q155" s="120">
        <v>0.1883</v>
      </c>
      <c r="R155" s="121">
        <v>0.28149999999999997</v>
      </c>
      <c r="S155" s="339"/>
      <c r="T155" s="125">
        <v>485</v>
      </c>
      <c r="U155" s="114">
        <v>99000</v>
      </c>
      <c r="V155" s="120">
        <v>0.59289999999999998</v>
      </c>
      <c r="W155" s="120">
        <v>0.53739999999999999</v>
      </c>
      <c r="X155" s="120">
        <v>0.64610000000000001</v>
      </c>
      <c r="Y155" s="114">
        <v>19200</v>
      </c>
      <c r="Z155" s="120">
        <v>0.1152</v>
      </c>
      <c r="AA155" s="120">
        <v>8.6599999999999996E-2</v>
      </c>
      <c r="AB155" s="120">
        <v>0.15160000000000001</v>
      </c>
      <c r="AC155" s="114">
        <v>48700</v>
      </c>
      <c r="AD155" s="120">
        <v>0.29189999999999999</v>
      </c>
      <c r="AE155" s="120">
        <v>0.24249999999999999</v>
      </c>
      <c r="AF155" s="121">
        <v>0.3468</v>
      </c>
      <c r="AG155" s="335"/>
      <c r="AH155" s="125">
        <v>485</v>
      </c>
      <c r="AI155" s="114">
        <v>97700</v>
      </c>
      <c r="AJ155" s="115">
        <v>0.58220000000000005</v>
      </c>
      <c r="AK155" s="115">
        <v>0.52629999999999999</v>
      </c>
      <c r="AL155" s="115">
        <v>0.63600000000000001</v>
      </c>
      <c r="AM155" s="114">
        <v>14500</v>
      </c>
      <c r="AN155" s="115">
        <v>8.6499999999999994E-2</v>
      </c>
      <c r="AO155" s="115">
        <v>6.3100000000000003E-2</v>
      </c>
      <c r="AP155" s="115">
        <v>0.11749999999999999</v>
      </c>
      <c r="AQ155" s="114">
        <v>55600</v>
      </c>
      <c r="AR155" s="115">
        <v>0.33129999999999998</v>
      </c>
      <c r="AS155" s="115">
        <v>0.28000000000000003</v>
      </c>
      <c r="AT155" s="116">
        <v>0.38690000000000002</v>
      </c>
      <c r="AU155" s="352"/>
      <c r="AV155" s="246">
        <v>-6.9599999999999995E-2</v>
      </c>
      <c r="AW155" s="206" t="s">
        <v>942</v>
      </c>
      <c r="AX155" s="246">
        <v>-3.0099999999999998E-2</v>
      </c>
      <c r="AY155" s="206" t="s">
        <v>942</v>
      </c>
      <c r="AZ155" s="297">
        <v>9.9599999999999994E-2</v>
      </c>
      <c r="BA155" s="206" t="s">
        <v>938</v>
      </c>
      <c r="BC155" s="140">
        <v>-1.0699999999999999E-2</v>
      </c>
      <c r="BD155" s="206" t="s">
        <v>942</v>
      </c>
      <c r="BE155" s="246">
        <v>-2.87E-2</v>
      </c>
      <c r="BF155" s="206" t="s">
        <v>942</v>
      </c>
      <c r="BG155" s="297">
        <v>3.9399999999999998E-2</v>
      </c>
      <c r="BH155" s="206" t="s">
        <v>942</v>
      </c>
      <c r="BI155" s="187"/>
    </row>
    <row r="156" spans="1:61" x14ac:dyDescent="0.25">
      <c r="A156" s="39" t="str">
        <f t="shared" si="5"/>
        <v>E08000023</v>
      </c>
      <c r="B156" s="40"/>
      <c r="C156" s="41"/>
      <c r="D156" s="40" t="s">
        <v>392</v>
      </c>
      <c r="E156" s="40" t="s">
        <v>393</v>
      </c>
      <c r="F156" s="117">
        <v>493</v>
      </c>
      <c r="G156" s="114">
        <v>63800</v>
      </c>
      <c r="H156" s="120">
        <v>0.51929999999999998</v>
      </c>
      <c r="I156" s="120">
        <v>0.46100000000000002</v>
      </c>
      <c r="J156" s="120">
        <v>0.57699999999999996</v>
      </c>
      <c r="K156" s="114">
        <v>13500</v>
      </c>
      <c r="L156" s="120">
        <v>0.1101</v>
      </c>
      <c r="M156" s="120">
        <v>7.7100000000000002E-2</v>
      </c>
      <c r="N156" s="120">
        <v>0.155</v>
      </c>
      <c r="O156" s="114">
        <v>45500</v>
      </c>
      <c r="P156" s="120">
        <v>0.37059999999999998</v>
      </c>
      <c r="Q156" s="120">
        <v>0.31580000000000003</v>
      </c>
      <c r="R156" s="121">
        <v>0.42899999999999999</v>
      </c>
      <c r="S156" s="339"/>
      <c r="T156" s="125">
        <v>496</v>
      </c>
      <c r="U156" s="114">
        <v>71300</v>
      </c>
      <c r="V156" s="120">
        <v>0.5786</v>
      </c>
      <c r="W156" s="120">
        <v>0.52210000000000001</v>
      </c>
      <c r="X156" s="120">
        <v>0.6331</v>
      </c>
      <c r="Y156" s="114">
        <v>14900</v>
      </c>
      <c r="Z156" s="120">
        <v>0.1207</v>
      </c>
      <c r="AA156" s="120">
        <v>8.8300000000000003E-2</v>
      </c>
      <c r="AB156" s="120">
        <v>0.1628</v>
      </c>
      <c r="AC156" s="114">
        <v>37100</v>
      </c>
      <c r="AD156" s="120">
        <v>0.30080000000000001</v>
      </c>
      <c r="AE156" s="120">
        <v>0.25259999999999999</v>
      </c>
      <c r="AF156" s="121">
        <v>0.35370000000000001</v>
      </c>
      <c r="AG156" s="335"/>
      <c r="AH156" s="125">
        <v>472</v>
      </c>
      <c r="AI156" s="114">
        <v>69300</v>
      </c>
      <c r="AJ156" s="115">
        <v>0.56310000000000004</v>
      </c>
      <c r="AK156" s="115">
        <v>0.50580000000000003</v>
      </c>
      <c r="AL156" s="115">
        <v>0.61880000000000002</v>
      </c>
      <c r="AM156" s="114">
        <v>18000</v>
      </c>
      <c r="AN156" s="115">
        <v>0.1459</v>
      </c>
      <c r="AO156" s="115">
        <v>0.1085</v>
      </c>
      <c r="AP156" s="115">
        <v>0.1933</v>
      </c>
      <c r="AQ156" s="114">
        <v>35800</v>
      </c>
      <c r="AR156" s="115">
        <v>0.29099999999999998</v>
      </c>
      <c r="AS156" s="115">
        <v>0.24390000000000001</v>
      </c>
      <c r="AT156" s="116">
        <v>0.34310000000000002</v>
      </c>
      <c r="AU156" s="352"/>
      <c r="AV156" s="246">
        <v>4.3799999999999999E-2</v>
      </c>
      <c r="AW156" s="206" t="s">
        <v>942</v>
      </c>
      <c r="AX156" s="246">
        <v>3.5700000000000003E-2</v>
      </c>
      <c r="AY156" s="206" t="s">
        <v>942</v>
      </c>
      <c r="AZ156" s="297">
        <v>-7.9600000000000004E-2</v>
      </c>
      <c r="BA156" s="206" t="s">
        <v>936</v>
      </c>
      <c r="BC156" s="140">
        <v>-1.55E-2</v>
      </c>
      <c r="BD156" s="206" t="s">
        <v>942</v>
      </c>
      <c r="BE156" s="246">
        <v>2.52E-2</v>
      </c>
      <c r="BF156" s="206" t="s">
        <v>942</v>
      </c>
      <c r="BG156" s="297">
        <v>-9.7000000000000003E-3</v>
      </c>
      <c r="BH156" s="206" t="s">
        <v>942</v>
      </c>
      <c r="BI156" s="187"/>
    </row>
    <row r="157" spans="1:61" x14ac:dyDescent="0.25">
      <c r="A157" s="39" t="str">
        <f t="shared" si="5"/>
        <v>E08000024</v>
      </c>
      <c r="B157" s="40"/>
      <c r="C157" s="41"/>
      <c r="D157" s="40" t="s">
        <v>394</v>
      </c>
      <c r="E157" s="40" t="s">
        <v>395</v>
      </c>
      <c r="F157" s="117">
        <v>1035</v>
      </c>
      <c r="G157" s="114">
        <v>132300</v>
      </c>
      <c r="H157" s="120">
        <v>0.57740000000000002</v>
      </c>
      <c r="I157" s="120">
        <v>0.53710000000000002</v>
      </c>
      <c r="J157" s="120">
        <v>0.61670000000000003</v>
      </c>
      <c r="K157" s="114">
        <v>24900</v>
      </c>
      <c r="L157" s="120">
        <v>0.1087</v>
      </c>
      <c r="M157" s="120">
        <v>8.7599999999999997E-2</v>
      </c>
      <c r="N157" s="120">
        <v>0.13420000000000001</v>
      </c>
      <c r="O157" s="114">
        <v>71900</v>
      </c>
      <c r="P157" s="120">
        <v>0.31390000000000001</v>
      </c>
      <c r="Q157" s="120">
        <v>0.27800000000000002</v>
      </c>
      <c r="R157" s="121">
        <v>0.35220000000000001</v>
      </c>
      <c r="S157" s="339"/>
      <c r="T157" s="125">
        <v>1001</v>
      </c>
      <c r="U157" s="114">
        <v>134000</v>
      </c>
      <c r="V157" s="120">
        <v>0.58340000000000003</v>
      </c>
      <c r="W157" s="120">
        <v>0.54290000000000005</v>
      </c>
      <c r="X157" s="120">
        <v>0.62280000000000002</v>
      </c>
      <c r="Y157" s="114">
        <v>29300</v>
      </c>
      <c r="Z157" s="120">
        <v>0.12770000000000001</v>
      </c>
      <c r="AA157" s="120">
        <v>0.1019</v>
      </c>
      <c r="AB157" s="120">
        <v>0.15870000000000001</v>
      </c>
      <c r="AC157" s="114">
        <v>66400</v>
      </c>
      <c r="AD157" s="120">
        <v>0.28889999999999999</v>
      </c>
      <c r="AE157" s="120">
        <v>0.25340000000000001</v>
      </c>
      <c r="AF157" s="121">
        <v>0.32729999999999998</v>
      </c>
      <c r="AG157" s="335"/>
      <c r="AH157" s="125">
        <v>472</v>
      </c>
      <c r="AI157" s="114">
        <v>130100</v>
      </c>
      <c r="AJ157" s="115">
        <v>0.56899999999999995</v>
      </c>
      <c r="AK157" s="115">
        <v>0.5101</v>
      </c>
      <c r="AL157" s="115">
        <v>0.62609999999999999</v>
      </c>
      <c r="AM157" s="114">
        <v>33000</v>
      </c>
      <c r="AN157" s="115">
        <v>0.1444</v>
      </c>
      <c r="AO157" s="115">
        <v>0.1087</v>
      </c>
      <c r="AP157" s="115">
        <v>0.1893</v>
      </c>
      <c r="AQ157" s="114">
        <v>65500</v>
      </c>
      <c r="AR157" s="115">
        <v>0.28660000000000002</v>
      </c>
      <c r="AS157" s="115">
        <v>0.2379</v>
      </c>
      <c r="AT157" s="116">
        <v>0.34079999999999999</v>
      </c>
      <c r="AU157" s="352"/>
      <c r="AV157" s="246">
        <v>-8.3999999999999995E-3</v>
      </c>
      <c r="AW157" s="206" t="s">
        <v>942</v>
      </c>
      <c r="AX157" s="246">
        <v>3.5700000000000003E-2</v>
      </c>
      <c r="AY157" s="206" t="s">
        <v>942</v>
      </c>
      <c r="AZ157" s="297">
        <v>-2.7300000000000001E-2</v>
      </c>
      <c r="BA157" s="206" t="s">
        <v>942</v>
      </c>
      <c r="BC157" s="140">
        <v>-1.44E-2</v>
      </c>
      <c r="BD157" s="206" t="s">
        <v>942</v>
      </c>
      <c r="BE157" s="246">
        <v>1.67E-2</v>
      </c>
      <c r="BF157" s="206" t="s">
        <v>942</v>
      </c>
      <c r="BG157" s="297">
        <v>-2.3E-3</v>
      </c>
      <c r="BH157" s="206" t="s">
        <v>942</v>
      </c>
      <c r="BI157" s="187"/>
    </row>
    <row r="158" spans="1:61" x14ac:dyDescent="0.25">
      <c r="A158" s="39" t="str">
        <f t="shared" si="5"/>
        <v>E08000037</v>
      </c>
      <c r="B158" s="40"/>
      <c r="C158" s="41"/>
      <c r="D158" s="40" t="s">
        <v>396</v>
      </c>
      <c r="E158" s="40" t="s">
        <v>397</v>
      </c>
      <c r="F158" s="117">
        <v>501</v>
      </c>
      <c r="G158" s="114">
        <v>98200</v>
      </c>
      <c r="H158" s="120">
        <v>0.59219999999999995</v>
      </c>
      <c r="I158" s="120">
        <v>0.53459999999999996</v>
      </c>
      <c r="J158" s="120">
        <v>0.64739999999999998</v>
      </c>
      <c r="K158" s="114">
        <v>24900</v>
      </c>
      <c r="L158" s="120">
        <v>0.15010000000000001</v>
      </c>
      <c r="M158" s="120">
        <v>0.1158</v>
      </c>
      <c r="N158" s="120">
        <v>0.1923</v>
      </c>
      <c r="O158" s="114">
        <v>42700</v>
      </c>
      <c r="P158" s="120">
        <v>0.25769999999999998</v>
      </c>
      <c r="Q158" s="120">
        <v>0.21110000000000001</v>
      </c>
      <c r="R158" s="121">
        <v>0.3105</v>
      </c>
      <c r="S158" s="339"/>
      <c r="T158" s="125">
        <v>523</v>
      </c>
      <c r="U158" s="114">
        <v>97700</v>
      </c>
      <c r="V158" s="120">
        <v>0.58799999999999997</v>
      </c>
      <c r="W158" s="120">
        <v>0.53390000000000004</v>
      </c>
      <c r="X158" s="120">
        <v>0.6401</v>
      </c>
      <c r="Y158" s="114">
        <v>22300</v>
      </c>
      <c r="Z158" s="120">
        <v>0.13420000000000001</v>
      </c>
      <c r="AA158" s="120">
        <v>0.1037</v>
      </c>
      <c r="AB158" s="120">
        <v>0.1719</v>
      </c>
      <c r="AC158" s="114">
        <v>46100</v>
      </c>
      <c r="AD158" s="120">
        <v>0.27779999999999999</v>
      </c>
      <c r="AE158" s="120">
        <v>0.23250000000000001</v>
      </c>
      <c r="AF158" s="121">
        <v>0.32819999999999999</v>
      </c>
      <c r="AG158" s="335"/>
      <c r="AH158" s="125">
        <v>472</v>
      </c>
      <c r="AI158" s="114">
        <v>101700</v>
      </c>
      <c r="AJ158" s="115">
        <v>0.60899999999999999</v>
      </c>
      <c r="AK158" s="115">
        <v>0.55189999999999995</v>
      </c>
      <c r="AL158" s="115">
        <v>0.6633</v>
      </c>
      <c r="AM158" s="114">
        <v>21000</v>
      </c>
      <c r="AN158" s="115">
        <v>0.1258</v>
      </c>
      <c r="AO158" s="115">
        <v>9.4399999999999998E-2</v>
      </c>
      <c r="AP158" s="115">
        <v>0.1658</v>
      </c>
      <c r="AQ158" s="114">
        <v>44300</v>
      </c>
      <c r="AR158" s="115">
        <v>0.26519999999999999</v>
      </c>
      <c r="AS158" s="115">
        <v>0.21809999999999999</v>
      </c>
      <c r="AT158" s="116">
        <v>0.31819999999999998</v>
      </c>
      <c r="AU158" s="352"/>
      <c r="AV158" s="246">
        <v>1.6799999999999999E-2</v>
      </c>
      <c r="AW158" s="206" t="s">
        <v>942</v>
      </c>
      <c r="AX158" s="246">
        <v>-2.4299999999999999E-2</v>
      </c>
      <c r="AY158" s="206" t="s">
        <v>942</v>
      </c>
      <c r="AZ158" s="297">
        <v>7.4999999999999997E-3</v>
      </c>
      <c r="BA158" s="206" t="s">
        <v>942</v>
      </c>
      <c r="BC158" s="140">
        <v>2.1000000000000001E-2</v>
      </c>
      <c r="BD158" s="206" t="s">
        <v>942</v>
      </c>
      <c r="BE158" s="246">
        <v>-8.3999999999999995E-3</v>
      </c>
      <c r="BF158" s="206" t="s">
        <v>942</v>
      </c>
      <c r="BG158" s="297">
        <v>-1.2699999999999999E-2</v>
      </c>
      <c r="BH158" s="206" t="s">
        <v>942</v>
      </c>
      <c r="BI158" s="187"/>
    </row>
    <row r="159" spans="1:61" x14ac:dyDescent="0.25">
      <c r="A159" s="39"/>
      <c r="B159" s="40"/>
      <c r="C159" s="41"/>
      <c r="D159" s="40"/>
      <c r="E159" s="40"/>
      <c r="F159" s="117"/>
      <c r="G159" s="114"/>
      <c r="H159" s="120"/>
      <c r="I159" s="120"/>
      <c r="J159" s="120"/>
      <c r="K159" s="125"/>
      <c r="L159" s="120"/>
      <c r="M159" s="120"/>
      <c r="N159" s="120"/>
      <c r="O159" s="125"/>
      <c r="P159" s="120"/>
      <c r="Q159" s="120"/>
      <c r="R159" s="121"/>
      <c r="S159" s="339"/>
      <c r="T159" s="125"/>
      <c r="U159" s="125"/>
      <c r="V159" s="120"/>
      <c r="W159" s="120"/>
      <c r="X159" s="120"/>
      <c r="Y159" s="125"/>
      <c r="Z159" s="120"/>
      <c r="AA159" s="120"/>
      <c r="AB159" s="120"/>
      <c r="AC159" s="125"/>
      <c r="AD159" s="120"/>
      <c r="AE159" s="120"/>
      <c r="AF159" s="121"/>
      <c r="AG159" s="335"/>
      <c r="AH159" s="125"/>
      <c r="AI159" s="114"/>
      <c r="AJ159" s="115"/>
      <c r="AK159" s="115"/>
      <c r="AL159" s="115"/>
      <c r="AM159" s="114"/>
      <c r="AN159" s="115"/>
      <c r="AO159" s="115"/>
      <c r="AP159" s="115"/>
      <c r="AQ159" s="114"/>
      <c r="AR159" s="115"/>
      <c r="AS159" s="115"/>
      <c r="AT159" s="116"/>
      <c r="AU159" s="352"/>
      <c r="AV159" s="246"/>
      <c r="AW159" s="243"/>
      <c r="AX159" s="246"/>
      <c r="AY159" s="243"/>
      <c r="AZ159" s="297"/>
      <c r="BA159" s="206"/>
      <c r="BC159" s="140"/>
      <c r="BD159" s="206"/>
      <c r="BE159" s="246"/>
      <c r="BF159" s="206"/>
      <c r="BG159" s="297"/>
      <c r="BH159" s="206"/>
      <c r="BI159" s="187"/>
    </row>
    <row r="160" spans="1:61" x14ac:dyDescent="0.25">
      <c r="A160" s="38" t="s">
        <v>22</v>
      </c>
      <c r="B160" s="40"/>
      <c r="C160" s="41"/>
      <c r="D160" s="40"/>
      <c r="E160" s="40"/>
      <c r="F160" s="117"/>
      <c r="G160" s="114"/>
      <c r="H160" s="120"/>
      <c r="I160" s="120"/>
      <c r="J160" s="120"/>
      <c r="K160" s="125"/>
      <c r="L160" s="120"/>
      <c r="M160" s="120"/>
      <c r="N160" s="120"/>
      <c r="O160" s="125"/>
      <c r="P160" s="120"/>
      <c r="Q160" s="120"/>
      <c r="R160" s="121"/>
      <c r="S160" s="339"/>
      <c r="T160" s="125"/>
      <c r="U160" s="125"/>
      <c r="V160" s="120"/>
      <c r="W160" s="120"/>
      <c r="X160" s="120"/>
      <c r="Y160" s="125"/>
      <c r="Z160" s="120"/>
      <c r="AA160" s="120"/>
      <c r="AB160" s="120"/>
      <c r="AC160" s="125"/>
      <c r="AD160" s="120"/>
      <c r="AE160" s="120"/>
      <c r="AF160" s="121"/>
      <c r="AG160" s="335"/>
      <c r="AH160" s="125"/>
      <c r="AI160" s="114"/>
      <c r="AJ160" s="115"/>
      <c r="AK160" s="115"/>
      <c r="AL160" s="115"/>
      <c r="AM160" s="114"/>
      <c r="AN160" s="115"/>
      <c r="AO160" s="115"/>
      <c r="AP160" s="115"/>
      <c r="AQ160" s="114"/>
      <c r="AR160" s="115"/>
      <c r="AS160" s="115"/>
      <c r="AT160" s="116"/>
      <c r="AU160" s="352"/>
      <c r="AV160" s="246"/>
      <c r="AW160" s="243"/>
      <c r="AX160" s="246"/>
      <c r="AY160" s="243"/>
      <c r="AZ160" s="297"/>
      <c r="BA160" s="206"/>
      <c r="BC160" s="140"/>
      <c r="BD160" s="206"/>
      <c r="BE160" s="246"/>
      <c r="BF160" s="206"/>
      <c r="BG160" s="297"/>
      <c r="BH160" s="206"/>
      <c r="BI160" s="187"/>
    </row>
    <row r="161" spans="1:61" x14ac:dyDescent="0.25">
      <c r="A161" s="39" t="str">
        <f>(B161)</f>
        <v>E10000006</v>
      </c>
      <c r="B161" s="40" t="s">
        <v>398</v>
      </c>
      <c r="C161" s="41" t="s">
        <v>399</v>
      </c>
      <c r="D161" s="40"/>
      <c r="E161" s="40"/>
      <c r="F161" s="117">
        <v>3046</v>
      </c>
      <c r="G161" s="114">
        <v>262800</v>
      </c>
      <c r="H161" s="120">
        <v>0.63129999999999997</v>
      </c>
      <c r="I161" s="120">
        <v>0.60519999999999996</v>
      </c>
      <c r="J161" s="120">
        <v>0.65659999999999996</v>
      </c>
      <c r="K161" s="114">
        <v>50900</v>
      </c>
      <c r="L161" s="120">
        <v>0.1222</v>
      </c>
      <c r="M161" s="120">
        <v>0.1062</v>
      </c>
      <c r="N161" s="120">
        <v>0.14019999999999999</v>
      </c>
      <c r="O161" s="114">
        <v>102600</v>
      </c>
      <c r="P161" s="120">
        <v>0.24660000000000001</v>
      </c>
      <c r="Q161" s="120">
        <v>0.22370000000000001</v>
      </c>
      <c r="R161" s="121">
        <v>0.27100000000000002</v>
      </c>
      <c r="S161" s="339"/>
      <c r="T161" s="125">
        <v>2953</v>
      </c>
      <c r="U161" s="114">
        <v>275100</v>
      </c>
      <c r="V161" s="120">
        <v>0.6613</v>
      </c>
      <c r="W161" s="120">
        <v>0.63790000000000002</v>
      </c>
      <c r="X161" s="120">
        <v>0.68400000000000005</v>
      </c>
      <c r="Y161" s="114">
        <v>44600</v>
      </c>
      <c r="Z161" s="120">
        <v>0.10730000000000001</v>
      </c>
      <c r="AA161" s="120">
        <v>9.2499999999999999E-2</v>
      </c>
      <c r="AB161" s="120">
        <v>0.1241</v>
      </c>
      <c r="AC161" s="114">
        <v>96200</v>
      </c>
      <c r="AD161" s="120">
        <v>0.23139999999999999</v>
      </c>
      <c r="AE161" s="120">
        <v>0.2122</v>
      </c>
      <c r="AF161" s="121">
        <v>0.25169999999999998</v>
      </c>
      <c r="AG161" s="335"/>
      <c r="AH161" s="125">
        <v>2970</v>
      </c>
      <c r="AI161" s="114">
        <v>260400</v>
      </c>
      <c r="AJ161" s="115">
        <v>0.62560000000000004</v>
      </c>
      <c r="AK161" s="115">
        <v>0.60250000000000004</v>
      </c>
      <c r="AL161" s="115">
        <v>0.64810000000000001</v>
      </c>
      <c r="AM161" s="114">
        <v>50500</v>
      </c>
      <c r="AN161" s="115">
        <v>0.12139999999999999</v>
      </c>
      <c r="AO161" s="115">
        <v>0.10730000000000001</v>
      </c>
      <c r="AP161" s="115">
        <v>0.1371</v>
      </c>
      <c r="AQ161" s="114">
        <v>105300</v>
      </c>
      <c r="AR161" s="115">
        <v>0.253</v>
      </c>
      <c r="AS161" s="115">
        <v>0.2329</v>
      </c>
      <c r="AT161" s="116">
        <v>0.27429999999999999</v>
      </c>
      <c r="AU161" s="352"/>
      <c r="AV161" s="246">
        <v>-5.7000000000000002E-3</v>
      </c>
      <c r="AW161" s="206" t="s">
        <v>942</v>
      </c>
      <c r="AX161" s="246">
        <v>-8.0000000000000004E-4</v>
      </c>
      <c r="AY161" s="206" t="s">
        <v>942</v>
      </c>
      <c r="AZ161" s="297">
        <v>6.4000000000000003E-3</v>
      </c>
      <c r="BA161" s="206" t="s">
        <v>942</v>
      </c>
      <c r="BC161" s="140">
        <v>-3.5700000000000003E-2</v>
      </c>
      <c r="BD161" s="206" t="s">
        <v>936</v>
      </c>
      <c r="BE161" s="246">
        <v>1.41E-2</v>
      </c>
      <c r="BF161" s="206" t="s">
        <v>942</v>
      </c>
      <c r="BG161" s="297">
        <v>2.1600000000000001E-2</v>
      </c>
      <c r="BH161" s="206" t="s">
        <v>942</v>
      </c>
      <c r="BI161" s="187"/>
    </row>
    <row r="162" spans="1:61" x14ac:dyDescent="0.25">
      <c r="A162" s="39" t="str">
        <f t="shared" ref="A162" si="6">(B162)</f>
        <v>E10000017</v>
      </c>
      <c r="B162" s="40" t="s">
        <v>400</v>
      </c>
      <c r="C162" s="41" t="s">
        <v>401</v>
      </c>
      <c r="D162" s="40"/>
      <c r="E162" s="40"/>
      <c r="F162" s="117">
        <v>6055</v>
      </c>
      <c r="G162" s="114">
        <v>599900</v>
      </c>
      <c r="H162" s="120">
        <v>0.6159</v>
      </c>
      <c r="I162" s="120">
        <v>0.59850000000000003</v>
      </c>
      <c r="J162" s="120">
        <v>0.6331</v>
      </c>
      <c r="K162" s="114">
        <v>117700</v>
      </c>
      <c r="L162" s="120">
        <v>0.1208</v>
      </c>
      <c r="M162" s="120">
        <v>0.1099</v>
      </c>
      <c r="N162" s="120">
        <v>0.13270000000000001</v>
      </c>
      <c r="O162" s="114">
        <v>256400</v>
      </c>
      <c r="P162" s="120">
        <v>0.26329999999999998</v>
      </c>
      <c r="Q162" s="120">
        <v>0.2482</v>
      </c>
      <c r="R162" s="121">
        <v>0.27889999999999998</v>
      </c>
      <c r="S162" s="339"/>
      <c r="T162" s="125">
        <v>5889</v>
      </c>
      <c r="U162" s="114">
        <v>606500</v>
      </c>
      <c r="V162" s="120">
        <v>0.61939999999999995</v>
      </c>
      <c r="W162" s="120">
        <v>0.60270000000000001</v>
      </c>
      <c r="X162" s="120">
        <v>0.63570000000000004</v>
      </c>
      <c r="Y162" s="114">
        <v>121400</v>
      </c>
      <c r="Z162" s="120">
        <v>0.124</v>
      </c>
      <c r="AA162" s="120">
        <v>0.11310000000000001</v>
      </c>
      <c r="AB162" s="120">
        <v>0.13589999999999999</v>
      </c>
      <c r="AC162" s="114">
        <v>251300</v>
      </c>
      <c r="AD162" s="120">
        <v>0.25659999999999999</v>
      </c>
      <c r="AE162" s="120">
        <v>0.2424</v>
      </c>
      <c r="AF162" s="121">
        <v>0.27139999999999997</v>
      </c>
      <c r="AG162" s="335"/>
      <c r="AH162" s="125">
        <v>6091</v>
      </c>
      <c r="AI162" s="114">
        <v>608200</v>
      </c>
      <c r="AJ162" s="115">
        <v>0.62</v>
      </c>
      <c r="AK162" s="115">
        <v>0.60360000000000003</v>
      </c>
      <c r="AL162" s="115">
        <v>0.63619999999999999</v>
      </c>
      <c r="AM162" s="114">
        <v>123400</v>
      </c>
      <c r="AN162" s="115">
        <v>0.1258</v>
      </c>
      <c r="AO162" s="115">
        <v>0.11509999999999999</v>
      </c>
      <c r="AP162" s="115">
        <v>0.13730000000000001</v>
      </c>
      <c r="AQ162" s="114">
        <v>249300</v>
      </c>
      <c r="AR162" s="115">
        <v>0.25409999999999999</v>
      </c>
      <c r="AS162" s="115">
        <v>0.24</v>
      </c>
      <c r="AT162" s="116">
        <v>0.26879999999999998</v>
      </c>
      <c r="AU162" s="352"/>
      <c r="AV162" s="246">
        <v>4.1000000000000003E-3</v>
      </c>
      <c r="AW162" s="206" t="s">
        <v>942</v>
      </c>
      <c r="AX162" s="246">
        <v>5.0000000000000001E-3</v>
      </c>
      <c r="AY162" s="206" t="s">
        <v>942</v>
      </c>
      <c r="AZ162" s="297">
        <v>-9.1000000000000004E-3</v>
      </c>
      <c r="BA162" s="206" t="s">
        <v>942</v>
      </c>
      <c r="BC162" s="140">
        <v>6.9999999999999999E-4</v>
      </c>
      <c r="BD162" s="206" t="s">
        <v>942</v>
      </c>
      <c r="BE162" s="246">
        <v>1.8E-3</v>
      </c>
      <c r="BF162" s="206" t="s">
        <v>942</v>
      </c>
      <c r="BG162" s="297">
        <v>-2.5000000000000001E-3</v>
      </c>
      <c r="BH162" s="206" t="s">
        <v>942</v>
      </c>
      <c r="BI162" s="187"/>
    </row>
    <row r="163" spans="1:61" x14ac:dyDescent="0.25">
      <c r="A163" s="39" t="str">
        <f>(D163)</f>
        <v>E06000006</v>
      </c>
      <c r="B163" s="40"/>
      <c r="C163" s="41"/>
      <c r="D163" s="40" t="s">
        <v>402</v>
      </c>
      <c r="E163" s="40" t="s">
        <v>403</v>
      </c>
      <c r="F163" s="117">
        <v>494</v>
      </c>
      <c r="G163" s="114">
        <v>58600</v>
      </c>
      <c r="H163" s="120">
        <v>0.57830000000000004</v>
      </c>
      <c r="I163" s="120">
        <v>0.51639999999999997</v>
      </c>
      <c r="J163" s="120">
        <v>0.63770000000000004</v>
      </c>
      <c r="K163" s="114">
        <v>14200</v>
      </c>
      <c r="L163" s="120">
        <v>0.14019999999999999</v>
      </c>
      <c r="M163" s="120">
        <v>9.5600000000000004E-2</v>
      </c>
      <c r="N163" s="120">
        <v>0.2009</v>
      </c>
      <c r="O163" s="114">
        <v>28500</v>
      </c>
      <c r="P163" s="120">
        <v>0.28149999999999997</v>
      </c>
      <c r="Q163" s="120">
        <v>0.23319999999999999</v>
      </c>
      <c r="R163" s="121">
        <v>0.33550000000000002</v>
      </c>
      <c r="S163" s="339"/>
      <c r="T163" s="125">
        <v>480</v>
      </c>
      <c r="U163" s="114">
        <v>62300</v>
      </c>
      <c r="V163" s="120">
        <v>0.61280000000000001</v>
      </c>
      <c r="W163" s="120">
        <v>0.55700000000000005</v>
      </c>
      <c r="X163" s="120">
        <v>0.66590000000000005</v>
      </c>
      <c r="Y163" s="114">
        <v>11300</v>
      </c>
      <c r="Z163" s="120">
        <v>0.1114</v>
      </c>
      <c r="AA163" s="120">
        <v>8.2500000000000004E-2</v>
      </c>
      <c r="AB163" s="120">
        <v>0.14879999999999999</v>
      </c>
      <c r="AC163" s="114">
        <v>28000</v>
      </c>
      <c r="AD163" s="120">
        <v>0.27579999999999999</v>
      </c>
      <c r="AE163" s="120">
        <v>0.2286</v>
      </c>
      <c r="AF163" s="121">
        <v>0.32850000000000001</v>
      </c>
      <c r="AG163" s="335"/>
      <c r="AH163" s="125">
        <v>495</v>
      </c>
      <c r="AI163" s="114">
        <v>58900</v>
      </c>
      <c r="AJ163" s="115">
        <v>0.57699999999999996</v>
      </c>
      <c r="AK163" s="115">
        <v>0.52180000000000004</v>
      </c>
      <c r="AL163" s="115">
        <v>0.63029999999999997</v>
      </c>
      <c r="AM163" s="114">
        <v>14700</v>
      </c>
      <c r="AN163" s="115">
        <v>0.14419999999999999</v>
      </c>
      <c r="AO163" s="115">
        <v>0.1115</v>
      </c>
      <c r="AP163" s="115">
        <v>0.1845</v>
      </c>
      <c r="AQ163" s="114">
        <v>28500</v>
      </c>
      <c r="AR163" s="115">
        <v>0.27879999999999999</v>
      </c>
      <c r="AS163" s="115">
        <v>0.2321</v>
      </c>
      <c r="AT163" s="116">
        <v>0.33079999999999998</v>
      </c>
      <c r="AU163" s="352"/>
      <c r="AV163" s="246">
        <v>-1.2999999999999999E-3</v>
      </c>
      <c r="AW163" s="206" t="s">
        <v>942</v>
      </c>
      <c r="AX163" s="246">
        <v>4.0000000000000001E-3</v>
      </c>
      <c r="AY163" s="206" t="s">
        <v>942</v>
      </c>
      <c r="AZ163" s="297">
        <v>-2.7000000000000001E-3</v>
      </c>
      <c r="BA163" s="206" t="s">
        <v>942</v>
      </c>
      <c r="BC163" s="140">
        <v>-3.5900000000000001E-2</v>
      </c>
      <c r="BD163" s="206" t="s">
        <v>942</v>
      </c>
      <c r="BE163" s="246">
        <v>3.2800000000000003E-2</v>
      </c>
      <c r="BF163" s="206" t="s">
        <v>942</v>
      </c>
      <c r="BG163" s="297">
        <v>3.0999999999999999E-3</v>
      </c>
      <c r="BH163" s="206" t="s">
        <v>942</v>
      </c>
      <c r="BI163" s="187"/>
    </row>
    <row r="164" spans="1:61" x14ac:dyDescent="0.25">
      <c r="A164" s="39" t="str">
        <f t="shared" ref="A164:A201" si="7">(D164)</f>
        <v>E06000007</v>
      </c>
      <c r="B164" s="40"/>
      <c r="C164" s="41"/>
      <c r="D164" s="40" t="s">
        <v>404</v>
      </c>
      <c r="E164" s="40" t="s">
        <v>405</v>
      </c>
      <c r="F164" s="117">
        <v>993</v>
      </c>
      <c r="G164" s="114">
        <v>98700</v>
      </c>
      <c r="H164" s="120">
        <v>0.58699999999999997</v>
      </c>
      <c r="I164" s="120">
        <v>0.54500000000000004</v>
      </c>
      <c r="J164" s="120">
        <v>0.62780000000000002</v>
      </c>
      <c r="K164" s="114">
        <v>25600</v>
      </c>
      <c r="L164" s="120">
        <v>0.152</v>
      </c>
      <c r="M164" s="120">
        <v>0.12180000000000001</v>
      </c>
      <c r="N164" s="120">
        <v>0.18809999999999999</v>
      </c>
      <c r="O164" s="114">
        <v>43900</v>
      </c>
      <c r="P164" s="120">
        <v>0.26100000000000001</v>
      </c>
      <c r="Q164" s="120">
        <v>0.2266</v>
      </c>
      <c r="R164" s="121">
        <v>0.29859999999999998</v>
      </c>
      <c r="S164" s="339"/>
      <c r="T164" s="125">
        <v>979</v>
      </c>
      <c r="U164" s="114">
        <v>109500</v>
      </c>
      <c r="V164" s="120">
        <v>0.64710000000000001</v>
      </c>
      <c r="W164" s="120">
        <v>0.60870000000000002</v>
      </c>
      <c r="X164" s="120">
        <v>0.68369999999999997</v>
      </c>
      <c r="Y164" s="114">
        <v>19700</v>
      </c>
      <c r="Z164" s="120">
        <v>0.1163</v>
      </c>
      <c r="AA164" s="120">
        <v>9.4799999999999995E-2</v>
      </c>
      <c r="AB164" s="120">
        <v>0.14199999999999999</v>
      </c>
      <c r="AC164" s="114">
        <v>40000</v>
      </c>
      <c r="AD164" s="120">
        <v>0.2366</v>
      </c>
      <c r="AE164" s="120">
        <v>0.2056</v>
      </c>
      <c r="AF164" s="121">
        <v>0.27060000000000001</v>
      </c>
      <c r="AG164" s="335"/>
      <c r="AH164" s="125">
        <v>511</v>
      </c>
      <c r="AI164" s="114">
        <v>97300</v>
      </c>
      <c r="AJ164" s="115">
        <v>0.57250000000000001</v>
      </c>
      <c r="AK164" s="115">
        <v>0.51700000000000002</v>
      </c>
      <c r="AL164" s="115">
        <v>0.62629999999999997</v>
      </c>
      <c r="AM164" s="114">
        <v>26000</v>
      </c>
      <c r="AN164" s="115">
        <v>0.15279999999999999</v>
      </c>
      <c r="AO164" s="115">
        <v>0.11749999999999999</v>
      </c>
      <c r="AP164" s="115">
        <v>0.19620000000000001</v>
      </c>
      <c r="AQ164" s="114">
        <v>46700</v>
      </c>
      <c r="AR164" s="115">
        <v>0.2747</v>
      </c>
      <c r="AS164" s="115">
        <v>0.22689999999999999</v>
      </c>
      <c r="AT164" s="116">
        <v>0.32829999999999998</v>
      </c>
      <c r="AU164" s="352"/>
      <c r="AV164" s="246">
        <v>-1.4500000000000001E-2</v>
      </c>
      <c r="AW164" s="206" t="s">
        <v>942</v>
      </c>
      <c r="AX164" s="246">
        <v>8.0000000000000004E-4</v>
      </c>
      <c r="AY164" s="206" t="s">
        <v>942</v>
      </c>
      <c r="AZ164" s="297">
        <v>1.37E-2</v>
      </c>
      <c r="BA164" s="206" t="s">
        <v>942</v>
      </c>
      <c r="BC164" s="140">
        <v>-7.46E-2</v>
      </c>
      <c r="BD164" s="206" t="s">
        <v>936</v>
      </c>
      <c r="BE164" s="246">
        <v>3.6400000000000002E-2</v>
      </c>
      <c r="BF164" s="206" t="s">
        <v>942</v>
      </c>
      <c r="BG164" s="297">
        <v>3.8199999999999998E-2</v>
      </c>
      <c r="BH164" s="206" t="s">
        <v>942</v>
      </c>
      <c r="BI164" s="187"/>
    </row>
    <row r="165" spans="1:61" x14ac:dyDescent="0.25">
      <c r="A165" s="39" t="str">
        <f t="shared" si="7"/>
        <v>E06000008</v>
      </c>
      <c r="B165" s="40"/>
      <c r="C165" s="41"/>
      <c r="D165" s="40" t="s">
        <v>406</v>
      </c>
      <c r="E165" s="40" t="s">
        <v>407</v>
      </c>
      <c r="F165" s="117">
        <v>499</v>
      </c>
      <c r="G165" s="114">
        <v>69400</v>
      </c>
      <c r="H165" s="120">
        <v>0.61580000000000001</v>
      </c>
      <c r="I165" s="120">
        <v>0.55269999999999997</v>
      </c>
      <c r="J165" s="120">
        <v>0.67520000000000002</v>
      </c>
      <c r="K165" s="114">
        <v>10800</v>
      </c>
      <c r="L165" s="120">
        <v>9.6100000000000005E-2</v>
      </c>
      <c r="M165" s="120">
        <v>7.1199999999999999E-2</v>
      </c>
      <c r="N165" s="120">
        <v>0.12859999999999999</v>
      </c>
      <c r="O165" s="114">
        <v>32500</v>
      </c>
      <c r="P165" s="120">
        <v>0.28810000000000002</v>
      </c>
      <c r="Q165" s="120">
        <v>0.2349</v>
      </c>
      <c r="R165" s="121">
        <v>0.3478</v>
      </c>
      <c r="S165" s="339"/>
      <c r="T165" s="125">
        <v>480</v>
      </c>
      <c r="U165" s="114">
        <v>66300</v>
      </c>
      <c r="V165" s="120">
        <v>0.58809999999999996</v>
      </c>
      <c r="W165" s="120">
        <v>0.53049999999999997</v>
      </c>
      <c r="X165" s="120">
        <v>0.64339999999999997</v>
      </c>
      <c r="Y165" s="114">
        <v>14100</v>
      </c>
      <c r="Z165" s="120">
        <v>0.12470000000000001</v>
      </c>
      <c r="AA165" s="120">
        <v>9.3700000000000006E-2</v>
      </c>
      <c r="AB165" s="120">
        <v>0.16420000000000001</v>
      </c>
      <c r="AC165" s="114">
        <v>32400</v>
      </c>
      <c r="AD165" s="120">
        <v>0.28720000000000001</v>
      </c>
      <c r="AE165" s="120">
        <v>0.2389</v>
      </c>
      <c r="AF165" s="121">
        <v>0.3407</v>
      </c>
      <c r="AG165" s="335"/>
      <c r="AH165" s="125">
        <v>515</v>
      </c>
      <c r="AI165" s="114">
        <v>62800</v>
      </c>
      <c r="AJ165" s="115">
        <v>0.54990000000000006</v>
      </c>
      <c r="AK165" s="115">
        <v>0.49280000000000002</v>
      </c>
      <c r="AL165" s="115">
        <v>0.60570000000000002</v>
      </c>
      <c r="AM165" s="114">
        <v>13500</v>
      </c>
      <c r="AN165" s="115">
        <v>0.1186</v>
      </c>
      <c r="AO165" s="115">
        <v>8.7599999999999997E-2</v>
      </c>
      <c r="AP165" s="115">
        <v>0.1588</v>
      </c>
      <c r="AQ165" s="114">
        <v>37800</v>
      </c>
      <c r="AR165" s="115">
        <v>0.33139999999999997</v>
      </c>
      <c r="AS165" s="115">
        <v>0.28000000000000003</v>
      </c>
      <c r="AT165" s="116">
        <v>0.38719999999999999</v>
      </c>
      <c r="AU165" s="352"/>
      <c r="AV165" s="246">
        <v>-6.59E-2</v>
      </c>
      <c r="AW165" s="206" t="s">
        <v>942</v>
      </c>
      <c r="AX165" s="246">
        <v>2.2499999999999999E-2</v>
      </c>
      <c r="AY165" s="206" t="s">
        <v>942</v>
      </c>
      <c r="AZ165" s="297">
        <v>4.3299999999999998E-2</v>
      </c>
      <c r="BA165" s="206" t="s">
        <v>942</v>
      </c>
      <c r="BC165" s="140">
        <v>-3.8199999999999998E-2</v>
      </c>
      <c r="BD165" s="206" t="s">
        <v>942</v>
      </c>
      <c r="BE165" s="246">
        <v>-6.1000000000000004E-3</v>
      </c>
      <c r="BF165" s="206" t="s">
        <v>942</v>
      </c>
      <c r="BG165" s="297">
        <v>4.4299999999999999E-2</v>
      </c>
      <c r="BH165" s="206" t="s">
        <v>942</v>
      </c>
      <c r="BI165" s="187"/>
    </row>
    <row r="166" spans="1:61" x14ac:dyDescent="0.25">
      <c r="A166" s="39" t="str">
        <f t="shared" si="7"/>
        <v>E06000009</v>
      </c>
      <c r="B166" s="40"/>
      <c r="C166" s="41"/>
      <c r="D166" s="40" t="s">
        <v>408</v>
      </c>
      <c r="E166" s="40" t="s">
        <v>409</v>
      </c>
      <c r="F166" s="117">
        <v>497</v>
      </c>
      <c r="G166" s="114">
        <v>63900</v>
      </c>
      <c r="H166" s="120">
        <v>0.55910000000000004</v>
      </c>
      <c r="I166" s="120">
        <v>0.49730000000000002</v>
      </c>
      <c r="J166" s="120">
        <v>0.61899999999999999</v>
      </c>
      <c r="K166" s="114">
        <v>16700</v>
      </c>
      <c r="L166" s="120">
        <v>0.14649999999999999</v>
      </c>
      <c r="M166" s="120">
        <v>0.1066</v>
      </c>
      <c r="N166" s="120">
        <v>0.19800000000000001</v>
      </c>
      <c r="O166" s="114">
        <v>33600</v>
      </c>
      <c r="P166" s="120">
        <v>0.2944</v>
      </c>
      <c r="Q166" s="120">
        <v>0.2414</v>
      </c>
      <c r="R166" s="121">
        <v>0.35360000000000003</v>
      </c>
      <c r="S166" s="339"/>
      <c r="T166" s="125">
        <v>478</v>
      </c>
      <c r="U166" s="114">
        <v>63500</v>
      </c>
      <c r="V166" s="120">
        <v>0.55789999999999995</v>
      </c>
      <c r="W166" s="120">
        <v>0.50280000000000002</v>
      </c>
      <c r="X166" s="120">
        <v>0.61160000000000003</v>
      </c>
      <c r="Y166" s="114">
        <v>12100</v>
      </c>
      <c r="Z166" s="120">
        <v>0.1066</v>
      </c>
      <c r="AA166" s="120">
        <v>8.0100000000000005E-2</v>
      </c>
      <c r="AB166" s="120">
        <v>0.1406</v>
      </c>
      <c r="AC166" s="114">
        <v>38200</v>
      </c>
      <c r="AD166" s="120">
        <v>0.33539999999999998</v>
      </c>
      <c r="AE166" s="120">
        <v>0.2868</v>
      </c>
      <c r="AF166" s="121">
        <v>0.38779999999999998</v>
      </c>
      <c r="AG166" s="335"/>
      <c r="AH166" s="125">
        <v>484</v>
      </c>
      <c r="AI166" s="114">
        <v>58600</v>
      </c>
      <c r="AJ166" s="115">
        <v>0.51329999999999998</v>
      </c>
      <c r="AK166" s="115">
        <v>0.45700000000000002</v>
      </c>
      <c r="AL166" s="115">
        <v>0.56930000000000003</v>
      </c>
      <c r="AM166" s="114">
        <v>14300</v>
      </c>
      <c r="AN166" s="115">
        <v>0.125</v>
      </c>
      <c r="AO166" s="115">
        <v>9.4500000000000001E-2</v>
      </c>
      <c r="AP166" s="115">
        <v>0.16350000000000001</v>
      </c>
      <c r="AQ166" s="114">
        <v>41300</v>
      </c>
      <c r="AR166" s="115">
        <v>0.36170000000000002</v>
      </c>
      <c r="AS166" s="115">
        <v>0.31009999999999999</v>
      </c>
      <c r="AT166" s="116">
        <v>0.4168</v>
      </c>
      <c r="AU166" s="352"/>
      <c r="AV166" s="246">
        <v>-4.58E-2</v>
      </c>
      <c r="AW166" s="206" t="s">
        <v>942</v>
      </c>
      <c r="AX166" s="246">
        <v>-2.1600000000000001E-2</v>
      </c>
      <c r="AY166" s="206" t="s">
        <v>942</v>
      </c>
      <c r="AZ166" s="297">
        <v>6.7299999999999999E-2</v>
      </c>
      <c r="BA166" s="206" t="s">
        <v>942</v>
      </c>
      <c r="BC166" s="140">
        <v>-4.4600000000000001E-2</v>
      </c>
      <c r="BD166" s="206" t="s">
        <v>942</v>
      </c>
      <c r="BE166" s="246">
        <v>1.83E-2</v>
      </c>
      <c r="BF166" s="206" t="s">
        <v>942</v>
      </c>
      <c r="BG166" s="297">
        <v>2.63E-2</v>
      </c>
      <c r="BH166" s="206" t="s">
        <v>942</v>
      </c>
      <c r="BI166" s="187"/>
    </row>
    <row r="167" spans="1:61" x14ac:dyDescent="0.25">
      <c r="A167" s="39" t="str">
        <f t="shared" si="7"/>
        <v>E06000049</v>
      </c>
      <c r="B167" s="40"/>
      <c r="C167" s="41"/>
      <c r="D167" s="40" t="s">
        <v>410</v>
      </c>
      <c r="E167" s="40" t="s">
        <v>411</v>
      </c>
      <c r="F167" s="117">
        <v>500</v>
      </c>
      <c r="G167" s="114">
        <v>195000</v>
      </c>
      <c r="H167" s="120">
        <v>0.63049999999999995</v>
      </c>
      <c r="I167" s="120">
        <v>0.57110000000000005</v>
      </c>
      <c r="J167" s="120">
        <v>0.68620000000000003</v>
      </c>
      <c r="K167" s="114">
        <v>43200</v>
      </c>
      <c r="L167" s="120">
        <v>0.13969999999999999</v>
      </c>
      <c r="M167" s="120">
        <v>0.1021</v>
      </c>
      <c r="N167" s="120">
        <v>0.1883</v>
      </c>
      <c r="O167" s="114">
        <v>71000</v>
      </c>
      <c r="P167" s="120">
        <v>0.2298</v>
      </c>
      <c r="Q167" s="120">
        <v>0.1857</v>
      </c>
      <c r="R167" s="121">
        <v>0.28070000000000001</v>
      </c>
      <c r="S167" s="339"/>
      <c r="T167" s="125">
        <v>501</v>
      </c>
      <c r="U167" s="114">
        <v>198500</v>
      </c>
      <c r="V167" s="120">
        <v>0.64039999999999997</v>
      </c>
      <c r="W167" s="120">
        <v>0.58760000000000001</v>
      </c>
      <c r="X167" s="120">
        <v>0.69010000000000005</v>
      </c>
      <c r="Y167" s="114">
        <v>39900</v>
      </c>
      <c r="Z167" s="120">
        <v>0.12859999999999999</v>
      </c>
      <c r="AA167" s="120">
        <v>9.7100000000000006E-2</v>
      </c>
      <c r="AB167" s="120">
        <v>0.16839999999999999</v>
      </c>
      <c r="AC167" s="114">
        <v>71600</v>
      </c>
      <c r="AD167" s="120">
        <v>0.23100000000000001</v>
      </c>
      <c r="AE167" s="120">
        <v>0.18920000000000001</v>
      </c>
      <c r="AF167" s="121">
        <v>0.27879999999999999</v>
      </c>
      <c r="AG167" s="335"/>
      <c r="AH167" s="125">
        <v>524</v>
      </c>
      <c r="AI167" s="114">
        <v>217500</v>
      </c>
      <c r="AJ167" s="115">
        <v>0.69840000000000002</v>
      </c>
      <c r="AK167" s="115">
        <v>0.64990000000000003</v>
      </c>
      <c r="AL167" s="115">
        <v>0.74270000000000003</v>
      </c>
      <c r="AM167" s="114">
        <v>28300</v>
      </c>
      <c r="AN167" s="115">
        <v>9.0899999999999995E-2</v>
      </c>
      <c r="AO167" s="115">
        <v>6.6699999999999995E-2</v>
      </c>
      <c r="AP167" s="115">
        <v>0.1229</v>
      </c>
      <c r="AQ167" s="114">
        <v>65600</v>
      </c>
      <c r="AR167" s="115">
        <v>0.2107</v>
      </c>
      <c r="AS167" s="115">
        <v>0.1726</v>
      </c>
      <c r="AT167" s="116">
        <v>0.25469999999999998</v>
      </c>
      <c r="AU167" s="352"/>
      <c r="AV167" s="246">
        <v>6.7900000000000002E-2</v>
      </c>
      <c r="AW167" s="206" t="s">
        <v>942</v>
      </c>
      <c r="AX167" s="246">
        <v>-4.8800000000000003E-2</v>
      </c>
      <c r="AY167" s="206" t="s">
        <v>942</v>
      </c>
      <c r="AZ167" s="297">
        <v>-1.9E-2</v>
      </c>
      <c r="BA167" s="206" t="s">
        <v>942</v>
      </c>
      <c r="BC167" s="140">
        <v>5.79E-2</v>
      </c>
      <c r="BD167" s="206" t="s">
        <v>942</v>
      </c>
      <c r="BE167" s="246">
        <v>-3.7699999999999997E-2</v>
      </c>
      <c r="BF167" s="206" t="s">
        <v>942</v>
      </c>
      <c r="BG167" s="297">
        <v>-2.0299999999999999E-2</v>
      </c>
      <c r="BH167" s="206" t="s">
        <v>942</v>
      </c>
      <c r="BI167" s="187"/>
    </row>
    <row r="168" spans="1:61" ht="24" x14ac:dyDescent="0.25">
      <c r="A168" s="39" t="str">
        <f t="shared" si="7"/>
        <v>E06000050</v>
      </c>
      <c r="B168" s="40"/>
      <c r="C168" s="41"/>
      <c r="D168" s="40" t="s">
        <v>412</v>
      </c>
      <c r="E168" s="40" t="s">
        <v>413</v>
      </c>
      <c r="F168" s="117">
        <v>1025</v>
      </c>
      <c r="G168" s="114">
        <v>173500</v>
      </c>
      <c r="H168" s="120">
        <v>0.63009999999999999</v>
      </c>
      <c r="I168" s="120">
        <v>0.58630000000000004</v>
      </c>
      <c r="J168" s="120">
        <v>0.67190000000000005</v>
      </c>
      <c r="K168" s="114">
        <v>28500</v>
      </c>
      <c r="L168" s="120">
        <v>0.1036</v>
      </c>
      <c r="M168" s="120">
        <v>8.2400000000000001E-2</v>
      </c>
      <c r="N168" s="120">
        <v>0.1293</v>
      </c>
      <c r="O168" s="114">
        <v>73300</v>
      </c>
      <c r="P168" s="120">
        <v>0.26629999999999998</v>
      </c>
      <c r="Q168" s="120">
        <v>0.22720000000000001</v>
      </c>
      <c r="R168" s="121">
        <v>0.30940000000000001</v>
      </c>
      <c r="S168" s="339"/>
      <c r="T168" s="125">
        <v>978</v>
      </c>
      <c r="U168" s="114">
        <v>176400</v>
      </c>
      <c r="V168" s="120">
        <v>0.63790000000000002</v>
      </c>
      <c r="W168" s="120">
        <v>0.59809999999999997</v>
      </c>
      <c r="X168" s="120">
        <v>0.67600000000000005</v>
      </c>
      <c r="Y168" s="114">
        <v>34200</v>
      </c>
      <c r="Z168" s="120">
        <v>0.1235</v>
      </c>
      <c r="AA168" s="120">
        <v>0.1</v>
      </c>
      <c r="AB168" s="120">
        <v>0.1517</v>
      </c>
      <c r="AC168" s="114">
        <v>65900</v>
      </c>
      <c r="AD168" s="120">
        <v>0.23849999999999999</v>
      </c>
      <c r="AE168" s="120">
        <v>0.2059</v>
      </c>
      <c r="AF168" s="121">
        <v>0.27450000000000002</v>
      </c>
      <c r="AG168" s="335"/>
      <c r="AH168" s="125">
        <v>477</v>
      </c>
      <c r="AI168" s="114">
        <v>173100</v>
      </c>
      <c r="AJ168" s="115">
        <v>0.623</v>
      </c>
      <c r="AK168" s="115">
        <v>0.56679999999999997</v>
      </c>
      <c r="AL168" s="115">
        <v>0.67610000000000003</v>
      </c>
      <c r="AM168" s="114">
        <v>37200</v>
      </c>
      <c r="AN168" s="115">
        <v>0.13370000000000001</v>
      </c>
      <c r="AO168" s="115">
        <v>9.8599999999999993E-2</v>
      </c>
      <c r="AP168" s="115">
        <v>0.1789</v>
      </c>
      <c r="AQ168" s="114">
        <v>67600</v>
      </c>
      <c r="AR168" s="115">
        <v>0.24329999999999999</v>
      </c>
      <c r="AS168" s="115">
        <v>0.1988</v>
      </c>
      <c r="AT168" s="116">
        <v>0.29399999999999998</v>
      </c>
      <c r="AU168" s="352"/>
      <c r="AV168" s="246">
        <v>-7.1000000000000004E-3</v>
      </c>
      <c r="AW168" s="206" t="s">
        <v>942</v>
      </c>
      <c r="AX168" s="246">
        <v>3.0200000000000001E-2</v>
      </c>
      <c r="AY168" s="206" t="s">
        <v>942</v>
      </c>
      <c r="AZ168" s="297">
        <v>-2.3099999999999999E-2</v>
      </c>
      <c r="BA168" s="206" t="s">
        <v>942</v>
      </c>
      <c r="BC168" s="140">
        <v>-1.49E-2</v>
      </c>
      <c r="BD168" s="206" t="s">
        <v>942</v>
      </c>
      <c r="BE168" s="246">
        <v>1.0200000000000001E-2</v>
      </c>
      <c r="BF168" s="206" t="s">
        <v>942</v>
      </c>
      <c r="BG168" s="297">
        <v>4.7000000000000002E-3</v>
      </c>
      <c r="BH168" s="206" t="s">
        <v>942</v>
      </c>
      <c r="BI168" s="187"/>
    </row>
    <row r="169" spans="1:61" x14ac:dyDescent="0.25">
      <c r="A169" s="39" t="str">
        <f t="shared" si="7"/>
        <v>E07000026</v>
      </c>
      <c r="B169" s="40"/>
      <c r="C169" s="41"/>
      <c r="D169" s="40" t="s">
        <v>414</v>
      </c>
      <c r="E169" s="40" t="s">
        <v>415</v>
      </c>
      <c r="F169" s="117">
        <v>511</v>
      </c>
      <c r="G169" s="114">
        <v>53800</v>
      </c>
      <c r="H169" s="120">
        <v>0.66579999999999995</v>
      </c>
      <c r="I169" s="120">
        <v>0.60750000000000004</v>
      </c>
      <c r="J169" s="120">
        <v>0.71940000000000004</v>
      </c>
      <c r="K169" s="114">
        <v>9800</v>
      </c>
      <c r="L169" s="120">
        <v>0.121</v>
      </c>
      <c r="M169" s="120">
        <v>8.6999999999999994E-2</v>
      </c>
      <c r="N169" s="120">
        <v>0.16589999999999999</v>
      </c>
      <c r="O169" s="114">
        <v>17200</v>
      </c>
      <c r="P169" s="120">
        <v>0.2132</v>
      </c>
      <c r="Q169" s="120">
        <v>0.16819999999999999</v>
      </c>
      <c r="R169" s="121">
        <v>0.26640000000000003</v>
      </c>
      <c r="S169" s="339"/>
      <c r="T169" s="125">
        <v>496</v>
      </c>
      <c r="U169" s="114">
        <v>55500</v>
      </c>
      <c r="V169" s="120">
        <v>0.68510000000000004</v>
      </c>
      <c r="W169" s="120">
        <v>0.62890000000000001</v>
      </c>
      <c r="X169" s="120">
        <v>0.73629999999999995</v>
      </c>
      <c r="Y169" s="114">
        <v>8400</v>
      </c>
      <c r="Z169" s="120">
        <v>0.1042</v>
      </c>
      <c r="AA169" s="120">
        <v>7.4700000000000003E-2</v>
      </c>
      <c r="AB169" s="120">
        <v>0.14349999999999999</v>
      </c>
      <c r="AC169" s="114">
        <v>17100</v>
      </c>
      <c r="AD169" s="120">
        <v>0.2107</v>
      </c>
      <c r="AE169" s="120">
        <v>0.1668</v>
      </c>
      <c r="AF169" s="121">
        <v>0.2626</v>
      </c>
      <c r="AG169" s="335"/>
      <c r="AH169" s="125">
        <v>486</v>
      </c>
      <c r="AI169" s="114">
        <v>51100</v>
      </c>
      <c r="AJ169" s="115">
        <v>0.62980000000000003</v>
      </c>
      <c r="AK169" s="115">
        <v>0.57369999999999999</v>
      </c>
      <c r="AL169" s="115">
        <v>0.68269999999999997</v>
      </c>
      <c r="AM169" s="114">
        <v>11400</v>
      </c>
      <c r="AN169" s="115">
        <v>0.1406</v>
      </c>
      <c r="AO169" s="115">
        <v>0.1065</v>
      </c>
      <c r="AP169" s="115">
        <v>0.18340000000000001</v>
      </c>
      <c r="AQ169" s="114">
        <v>18600</v>
      </c>
      <c r="AR169" s="115">
        <v>0.22950000000000001</v>
      </c>
      <c r="AS169" s="115">
        <v>0.18429999999999999</v>
      </c>
      <c r="AT169" s="116">
        <v>0.28210000000000002</v>
      </c>
      <c r="AU169" s="352"/>
      <c r="AV169" s="246">
        <v>-3.5900000000000001E-2</v>
      </c>
      <c r="AW169" s="206" t="s">
        <v>942</v>
      </c>
      <c r="AX169" s="246">
        <v>1.9599999999999999E-2</v>
      </c>
      <c r="AY169" s="206" t="s">
        <v>942</v>
      </c>
      <c r="AZ169" s="297">
        <v>1.6299999999999999E-2</v>
      </c>
      <c r="BA169" s="206" t="s">
        <v>942</v>
      </c>
      <c r="BC169" s="140">
        <v>-5.5199999999999999E-2</v>
      </c>
      <c r="BD169" s="206" t="s">
        <v>942</v>
      </c>
      <c r="BE169" s="246">
        <v>3.6400000000000002E-2</v>
      </c>
      <c r="BF169" s="206" t="s">
        <v>942</v>
      </c>
      <c r="BG169" s="297">
        <v>1.8800000000000001E-2</v>
      </c>
      <c r="BH169" s="206" t="s">
        <v>942</v>
      </c>
      <c r="BI169" s="187"/>
    </row>
    <row r="170" spans="1:61" x14ac:dyDescent="0.25">
      <c r="A170" s="39" t="str">
        <f t="shared" si="7"/>
        <v>E07000027</v>
      </c>
      <c r="B170" s="40"/>
      <c r="C170" s="41"/>
      <c r="D170" s="40" t="s">
        <v>416</v>
      </c>
      <c r="E170" s="40" t="s">
        <v>417</v>
      </c>
      <c r="F170" s="117">
        <v>500</v>
      </c>
      <c r="G170" s="114">
        <v>30900</v>
      </c>
      <c r="H170" s="120">
        <v>0.55449999999999999</v>
      </c>
      <c r="I170" s="120">
        <v>0.49009999999999998</v>
      </c>
      <c r="J170" s="120">
        <v>0.61699999999999999</v>
      </c>
      <c r="K170" s="114">
        <v>6800</v>
      </c>
      <c r="L170" s="120">
        <v>0.1229</v>
      </c>
      <c r="M170" s="120">
        <v>0.09</v>
      </c>
      <c r="N170" s="120">
        <v>0.1656</v>
      </c>
      <c r="O170" s="114">
        <v>18000</v>
      </c>
      <c r="P170" s="120">
        <v>0.32269999999999999</v>
      </c>
      <c r="Q170" s="120">
        <v>0.26350000000000001</v>
      </c>
      <c r="R170" s="121">
        <v>0.3881</v>
      </c>
      <c r="S170" s="339"/>
      <c r="T170" s="125">
        <v>506</v>
      </c>
      <c r="U170" s="114">
        <v>34600</v>
      </c>
      <c r="V170" s="120">
        <v>0.624</v>
      </c>
      <c r="W170" s="120">
        <v>0.57169999999999999</v>
      </c>
      <c r="X170" s="120">
        <v>0.67369999999999997</v>
      </c>
      <c r="Y170" s="114">
        <v>5300</v>
      </c>
      <c r="Z170" s="120">
        <v>9.5799999999999996E-2</v>
      </c>
      <c r="AA170" s="120">
        <v>7.0699999999999999E-2</v>
      </c>
      <c r="AB170" s="120">
        <v>0.12859999999999999</v>
      </c>
      <c r="AC170" s="114">
        <v>15500</v>
      </c>
      <c r="AD170" s="120">
        <v>0.2802</v>
      </c>
      <c r="AE170" s="120">
        <v>0.23519999999999999</v>
      </c>
      <c r="AF170" s="121">
        <v>0.3301</v>
      </c>
      <c r="AG170" s="335"/>
      <c r="AH170" s="125">
        <v>491</v>
      </c>
      <c r="AI170" s="114">
        <v>31200</v>
      </c>
      <c r="AJ170" s="115">
        <v>0.56410000000000005</v>
      </c>
      <c r="AK170" s="115">
        <v>0.50880000000000003</v>
      </c>
      <c r="AL170" s="115">
        <v>0.61780000000000002</v>
      </c>
      <c r="AM170" s="114">
        <v>6600</v>
      </c>
      <c r="AN170" s="115">
        <v>0.11990000000000001</v>
      </c>
      <c r="AO170" s="115">
        <v>8.7099999999999997E-2</v>
      </c>
      <c r="AP170" s="115">
        <v>0.16300000000000001</v>
      </c>
      <c r="AQ170" s="114">
        <v>17500</v>
      </c>
      <c r="AR170" s="115">
        <v>0.316</v>
      </c>
      <c r="AS170" s="115">
        <v>0.26629999999999998</v>
      </c>
      <c r="AT170" s="116">
        <v>0.37019999999999997</v>
      </c>
      <c r="AU170" s="352"/>
      <c r="AV170" s="246">
        <v>9.5999999999999992E-3</v>
      </c>
      <c r="AW170" s="206" t="s">
        <v>942</v>
      </c>
      <c r="AX170" s="246">
        <v>-2.8999999999999998E-3</v>
      </c>
      <c r="AY170" s="206" t="s">
        <v>942</v>
      </c>
      <c r="AZ170" s="297">
        <v>-6.7000000000000002E-3</v>
      </c>
      <c r="BA170" s="206" t="s">
        <v>942</v>
      </c>
      <c r="BC170" s="140">
        <v>-0.06</v>
      </c>
      <c r="BD170" s="206" t="s">
        <v>942</v>
      </c>
      <c r="BE170" s="246">
        <v>2.4199999999999999E-2</v>
      </c>
      <c r="BF170" s="206" t="s">
        <v>942</v>
      </c>
      <c r="BG170" s="297">
        <v>3.5799999999999998E-2</v>
      </c>
      <c r="BH170" s="206" t="s">
        <v>942</v>
      </c>
      <c r="BI170" s="187"/>
    </row>
    <row r="171" spans="1:61" x14ac:dyDescent="0.25">
      <c r="A171" s="39" t="str">
        <f t="shared" si="7"/>
        <v>E07000028</v>
      </c>
      <c r="B171" s="40"/>
      <c r="C171" s="41"/>
      <c r="D171" s="40" t="s">
        <v>418</v>
      </c>
      <c r="E171" s="40" t="s">
        <v>419</v>
      </c>
      <c r="F171" s="117">
        <v>490</v>
      </c>
      <c r="G171" s="114">
        <v>55400</v>
      </c>
      <c r="H171" s="120">
        <v>0.62080000000000002</v>
      </c>
      <c r="I171" s="120">
        <v>0.55220000000000002</v>
      </c>
      <c r="J171" s="120">
        <v>0.68489999999999995</v>
      </c>
      <c r="K171" s="114">
        <v>13200</v>
      </c>
      <c r="L171" s="120">
        <v>0.1474</v>
      </c>
      <c r="M171" s="120">
        <v>0.10589999999999999</v>
      </c>
      <c r="N171" s="120">
        <v>0.20150000000000001</v>
      </c>
      <c r="O171" s="114">
        <v>20700</v>
      </c>
      <c r="P171" s="120">
        <v>0.23180000000000001</v>
      </c>
      <c r="Q171" s="120">
        <v>0.17810000000000001</v>
      </c>
      <c r="R171" s="121">
        <v>0.29580000000000001</v>
      </c>
      <c r="S171" s="339"/>
      <c r="T171" s="125">
        <v>487</v>
      </c>
      <c r="U171" s="114">
        <v>57900</v>
      </c>
      <c r="V171" s="120">
        <v>0.64810000000000001</v>
      </c>
      <c r="W171" s="120">
        <v>0.58960000000000001</v>
      </c>
      <c r="X171" s="120">
        <v>0.70250000000000001</v>
      </c>
      <c r="Y171" s="114">
        <v>12200</v>
      </c>
      <c r="Z171" s="120">
        <v>0.13689999999999999</v>
      </c>
      <c r="AA171" s="120">
        <v>9.9000000000000005E-2</v>
      </c>
      <c r="AB171" s="120">
        <v>0.18640000000000001</v>
      </c>
      <c r="AC171" s="114">
        <v>19200</v>
      </c>
      <c r="AD171" s="120">
        <v>0.215</v>
      </c>
      <c r="AE171" s="120">
        <v>0.17249999999999999</v>
      </c>
      <c r="AF171" s="121">
        <v>0.2646</v>
      </c>
      <c r="AG171" s="335"/>
      <c r="AH171" s="125">
        <v>495</v>
      </c>
      <c r="AI171" s="114">
        <v>54700</v>
      </c>
      <c r="AJ171" s="115">
        <v>0.6139</v>
      </c>
      <c r="AK171" s="115">
        <v>0.55969999999999998</v>
      </c>
      <c r="AL171" s="115">
        <v>0.66539999999999999</v>
      </c>
      <c r="AM171" s="114">
        <v>9100</v>
      </c>
      <c r="AN171" s="115">
        <v>0.10199999999999999</v>
      </c>
      <c r="AO171" s="115">
        <v>7.5600000000000001E-2</v>
      </c>
      <c r="AP171" s="115">
        <v>0.1363</v>
      </c>
      <c r="AQ171" s="114">
        <v>25300</v>
      </c>
      <c r="AR171" s="115">
        <v>0.28410000000000002</v>
      </c>
      <c r="AS171" s="115">
        <v>0.2369</v>
      </c>
      <c r="AT171" s="116">
        <v>0.33660000000000001</v>
      </c>
      <c r="AU171" s="352"/>
      <c r="AV171" s="246">
        <v>-6.8999999999999999E-3</v>
      </c>
      <c r="AW171" s="206" t="s">
        <v>942</v>
      </c>
      <c r="AX171" s="246">
        <v>-4.5400000000000003E-2</v>
      </c>
      <c r="AY171" s="206" t="s">
        <v>942</v>
      </c>
      <c r="AZ171" s="297">
        <v>5.2299999999999999E-2</v>
      </c>
      <c r="BA171" s="206" t="s">
        <v>942</v>
      </c>
      <c r="BC171" s="140">
        <v>-3.4200000000000001E-2</v>
      </c>
      <c r="BD171" s="206" t="s">
        <v>942</v>
      </c>
      <c r="BE171" s="246">
        <v>-3.49E-2</v>
      </c>
      <c r="BF171" s="206" t="s">
        <v>942</v>
      </c>
      <c r="BG171" s="297">
        <v>6.9199999999999998E-2</v>
      </c>
      <c r="BH171" s="206" t="s">
        <v>938</v>
      </c>
      <c r="BI171" s="187"/>
    </row>
    <row r="172" spans="1:61" x14ac:dyDescent="0.25">
      <c r="A172" s="39" t="str">
        <f t="shared" si="7"/>
        <v>E07000029</v>
      </c>
      <c r="B172" s="40"/>
      <c r="C172" s="41"/>
      <c r="D172" s="40" t="s">
        <v>420</v>
      </c>
      <c r="E172" s="40" t="s">
        <v>421</v>
      </c>
      <c r="F172" s="117">
        <v>511</v>
      </c>
      <c r="G172" s="114">
        <v>34200</v>
      </c>
      <c r="H172" s="120">
        <v>0.59</v>
      </c>
      <c r="I172" s="120">
        <v>0.53120000000000001</v>
      </c>
      <c r="J172" s="120">
        <v>0.64629999999999999</v>
      </c>
      <c r="K172" s="114">
        <v>7600</v>
      </c>
      <c r="L172" s="120">
        <v>0.13120000000000001</v>
      </c>
      <c r="M172" s="120">
        <v>9.3399999999999997E-2</v>
      </c>
      <c r="N172" s="120">
        <v>0.18129999999999999</v>
      </c>
      <c r="O172" s="114">
        <v>16200</v>
      </c>
      <c r="P172" s="120">
        <v>0.27879999999999999</v>
      </c>
      <c r="Q172" s="120">
        <v>0.22969999999999999</v>
      </c>
      <c r="R172" s="121">
        <v>0.33389999999999997</v>
      </c>
      <c r="S172" s="339"/>
      <c r="T172" s="125">
        <v>485</v>
      </c>
      <c r="U172" s="114">
        <v>35600</v>
      </c>
      <c r="V172" s="120">
        <v>0.61739999999999995</v>
      </c>
      <c r="W172" s="120">
        <v>0.5585</v>
      </c>
      <c r="X172" s="120">
        <v>0.67310000000000003</v>
      </c>
      <c r="Y172" s="114">
        <v>6300</v>
      </c>
      <c r="Z172" s="120">
        <v>0.1089</v>
      </c>
      <c r="AA172" s="120">
        <v>7.2700000000000001E-2</v>
      </c>
      <c r="AB172" s="120">
        <v>0.16020000000000001</v>
      </c>
      <c r="AC172" s="114">
        <v>15800</v>
      </c>
      <c r="AD172" s="120">
        <v>0.27360000000000001</v>
      </c>
      <c r="AE172" s="120">
        <v>0.2263</v>
      </c>
      <c r="AF172" s="121">
        <v>0.32679999999999998</v>
      </c>
      <c r="AG172" s="335"/>
      <c r="AH172" s="125">
        <v>491</v>
      </c>
      <c r="AI172" s="114">
        <v>34000</v>
      </c>
      <c r="AJ172" s="115">
        <v>0.59630000000000005</v>
      </c>
      <c r="AK172" s="115">
        <v>0.54110000000000003</v>
      </c>
      <c r="AL172" s="115">
        <v>0.64910000000000001</v>
      </c>
      <c r="AM172" s="114">
        <v>7300</v>
      </c>
      <c r="AN172" s="115">
        <v>0.1275</v>
      </c>
      <c r="AO172" s="115">
        <v>9.2799999999999994E-2</v>
      </c>
      <c r="AP172" s="115">
        <v>0.17269999999999999</v>
      </c>
      <c r="AQ172" s="114">
        <v>15800</v>
      </c>
      <c r="AR172" s="115">
        <v>0.2762</v>
      </c>
      <c r="AS172" s="115">
        <v>0.23069999999999999</v>
      </c>
      <c r="AT172" s="116">
        <v>0.32690000000000002</v>
      </c>
      <c r="AU172" s="352"/>
      <c r="AV172" s="246">
        <v>6.3E-3</v>
      </c>
      <c r="AW172" s="206" t="s">
        <v>942</v>
      </c>
      <c r="AX172" s="246">
        <v>-3.7000000000000002E-3</v>
      </c>
      <c r="AY172" s="206" t="s">
        <v>942</v>
      </c>
      <c r="AZ172" s="297">
        <v>-2.5999999999999999E-3</v>
      </c>
      <c r="BA172" s="206" t="s">
        <v>942</v>
      </c>
      <c r="BC172" s="140">
        <v>-2.1100000000000001E-2</v>
      </c>
      <c r="BD172" s="206" t="s">
        <v>942</v>
      </c>
      <c r="BE172" s="246">
        <v>1.8499999999999999E-2</v>
      </c>
      <c r="BF172" s="206" t="s">
        <v>942</v>
      </c>
      <c r="BG172" s="297">
        <v>2.5999999999999999E-3</v>
      </c>
      <c r="BH172" s="206" t="s">
        <v>942</v>
      </c>
      <c r="BI172" s="187"/>
    </row>
    <row r="173" spans="1:61" x14ac:dyDescent="0.25">
      <c r="A173" s="39" t="str">
        <f t="shared" si="7"/>
        <v>E07000030</v>
      </c>
      <c r="B173" s="40"/>
      <c r="C173" s="41"/>
      <c r="D173" s="40" t="s">
        <v>422</v>
      </c>
      <c r="E173" s="40" t="s">
        <v>423</v>
      </c>
      <c r="F173" s="117">
        <v>515</v>
      </c>
      <c r="G173" s="114">
        <v>28500</v>
      </c>
      <c r="H173" s="120">
        <v>0.64059999999999995</v>
      </c>
      <c r="I173" s="120">
        <v>0.58150000000000002</v>
      </c>
      <c r="J173" s="120">
        <v>0.69569999999999999</v>
      </c>
      <c r="K173" s="114">
        <v>5000</v>
      </c>
      <c r="L173" s="120">
        <v>0.1116</v>
      </c>
      <c r="M173" s="120">
        <v>7.6499999999999999E-2</v>
      </c>
      <c r="N173" s="120">
        <v>0.16</v>
      </c>
      <c r="O173" s="114">
        <v>11000</v>
      </c>
      <c r="P173" s="120">
        <v>0.24779999999999999</v>
      </c>
      <c r="Q173" s="120">
        <v>0.19980000000000001</v>
      </c>
      <c r="R173" s="121">
        <v>0.3029</v>
      </c>
      <c r="S173" s="339"/>
      <c r="T173" s="125">
        <v>491</v>
      </c>
      <c r="U173" s="114">
        <v>29400</v>
      </c>
      <c r="V173" s="120">
        <v>0.65890000000000004</v>
      </c>
      <c r="W173" s="120">
        <v>0.5988</v>
      </c>
      <c r="X173" s="120">
        <v>0.71430000000000005</v>
      </c>
      <c r="Y173" s="114">
        <v>4800</v>
      </c>
      <c r="Z173" s="120">
        <v>0.1075</v>
      </c>
      <c r="AA173" s="120">
        <v>6.9400000000000003E-2</v>
      </c>
      <c r="AB173" s="120">
        <v>0.1628</v>
      </c>
      <c r="AC173" s="114">
        <v>10400</v>
      </c>
      <c r="AD173" s="120">
        <v>0.2336</v>
      </c>
      <c r="AE173" s="120">
        <v>0.18820000000000001</v>
      </c>
      <c r="AF173" s="121">
        <v>0.28610000000000002</v>
      </c>
      <c r="AG173" s="335"/>
      <c r="AH173" s="125">
        <v>515</v>
      </c>
      <c r="AI173" s="114">
        <v>29100</v>
      </c>
      <c r="AJ173" s="115">
        <v>0.65010000000000001</v>
      </c>
      <c r="AK173" s="115">
        <v>0.59419999999999995</v>
      </c>
      <c r="AL173" s="115">
        <v>0.70209999999999995</v>
      </c>
      <c r="AM173" s="114">
        <v>6200</v>
      </c>
      <c r="AN173" s="115">
        <v>0.1376</v>
      </c>
      <c r="AO173" s="115">
        <v>0.10249999999999999</v>
      </c>
      <c r="AP173" s="115">
        <v>0.18229999999999999</v>
      </c>
      <c r="AQ173" s="114">
        <v>9500</v>
      </c>
      <c r="AR173" s="115">
        <v>0.21229999999999999</v>
      </c>
      <c r="AS173" s="115">
        <v>0.1691</v>
      </c>
      <c r="AT173" s="116">
        <v>0.2631</v>
      </c>
      <c r="AU173" s="352"/>
      <c r="AV173" s="246">
        <v>9.4999999999999998E-3</v>
      </c>
      <c r="AW173" s="206" t="s">
        <v>942</v>
      </c>
      <c r="AX173" s="246">
        <v>2.5999999999999999E-2</v>
      </c>
      <c r="AY173" s="206" t="s">
        <v>942</v>
      </c>
      <c r="AZ173" s="297">
        <v>-3.5400000000000001E-2</v>
      </c>
      <c r="BA173" s="206" t="s">
        <v>942</v>
      </c>
      <c r="BC173" s="140">
        <v>-8.8999999999999999E-3</v>
      </c>
      <c r="BD173" s="206" t="s">
        <v>942</v>
      </c>
      <c r="BE173" s="246">
        <v>3.0099999999999998E-2</v>
      </c>
      <c r="BF173" s="206" t="s">
        <v>942</v>
      </c>
      <c r="BG173" s="297">
        <v>-2.1299999999999999E-2</v>
      </c>
      <c r="BH173" s="206" t="s">
        <v>942</v>
      </c>
      <c r="BI173" s="187"/>
    </row>
    <row r="174" spans="1:61" x14ac:dyDescent="0.25">
      <c r="A174" s="39" t="str">
        <f t="shared" si="7"/>
        <v>E07000031</v>
      </c>
      <c r="B174" s="40"/>
      <c r="C174" s="41"/>
      <c r="D174" s="40" t="s">
        <v>424</v>
      </c>
      <c r="E174" s="40" t="s">
        <v>425</v>
      </c>
      <c r="F174" s="117">
        <v>519</v>
      </c>
      <c r="G174" s="114">
        <v>60000</v>
      </c>
      <c r="H174" s="120">
        <v>0.68159999999999998</v>
      </c>
      <c r="I174" s="120">
        <v>0.61770000000000003</v>
      </c>
      <c r="J174" s="120">
        <v>0.73919999999999997</v>
      </c>
      <c r="K174" s="114">
        <v>8500</v>
      </c>
      <c r="L174" s="120">
        <v>9.69E-2</v>
      </c>
      <c r="M174" s="120">
        <v>6.9199999999999998E-2</v>
      </c>
      <c r="N174" s="120">
        <v>0.1341</v>
      </c>
      <c r="O174" s="114">
        <v>19500</v>
      </c>
      <c r="P174" s="120">
        <v>0.2215</v>
      </c>
      <c r="Q174" s="120">
        <v>0.1681</v>
      </c>
      <c r="R174" s="121">
        <v>0.28610000000000002</v>
      </c>
      <c r="S174" s="339"/>
      <c r="T174" s="125">
        <v>488</v>
      </c>
      <c r="U174" s="114">
        <v>62000</v>
      </c>
      <c r="V174" s="120">
        <v>0.70530000000000004</v>
      </c>
      <c r="W174" s="120">
        <v>0.65159999999999996</v>
      </c>
      <c r="X174" s="120">
        <v>0.75390000000000001</v>
      </c>
      <c r="Y174" s="114">
        <v>7600</v>
      </c>
      <c r="Z174" s="120">
        <v>8.6400000000000005E-2</v>
      </c>
      <c r="AA174" s="120">
        <v>6.0499999999999998E-2</v>
      </c>
      <c r="AB174" s="120">
        <v>0.1221</v>
      </c>
      <c r="AC174" s="114">
        <v>18300</v>
      </c>
      <c r="AD174" s="120">
        <v>0.20830000000000001</v>
      </c>
      <c r="AE174" s="120">
        <v>0.1681</v>
      </c>
      <c r="AF174" s="121">
        <v>0.25509999999999999</v>
      </c>
      <c r="AG174" s="335"/>
      <c r="AH174" s="125">
        <v>492</v>
      </c>
      <c r="AI174" s="114">
        <v>60300</v>
      </c>
      <c r="AJ174" s="115">
        <v>0.67859999999999998</v>
      </c>
      <c r="AK174" s="115">
        <v>0.62239999999999995</v>
      </c>
      <c r="AL174" s="115">
        <v>0.73</v>
      </c>
      <c r="AM174" s="114">
        <v>10000</v>
      </c>
      <c r="AN174" s="115">
        <v>0.1123</v>
      </c>
      <c r="AO174" s="115">
        <v>8.2699999999999996E-2</v>
      </c>
      <c r="AP174" s="115">
        <v>0.15079999999999999</v>
      </c>
      <c r="AQ174" s="114">
        <v>18600</v>
      </c>
      <c r="AR174" s="115">
        <v>0.20910000000000001</v>
      </c>
      <c r="AS174" s="115">
        <v>0.16500000000000001</v>
      </c>
      <c r="AT174" s="116">
        <v>0.26129999999999998</v>
      </c>
      <c r="AU174" s="352"/>
      <c r="AV174" s="246">
        <v>-3.0000000000000001E-3</v>
      </c>
      <c r="AW174" s="206" t="s">
        <v>942</v>
      </c>
      <c r="AX174" s="246">
        <v>1.54E-2</v>
      </c>
      <c r="AY174" s="206" t="s">
        <v>942</v>
      </c>
      <c r="AZ174" s="297">
        <v>-1.24E-2</v>
      </c>
      <c r="BA174" s="206" t="s">
        <v>942</v>
      </c>
      <c r="BC174" s="140">
        <v>-2.6700000000000002E-2</v>
      </c>
      <c r="BD174" s="206" t="s">
        <v>942</v>
      </c>
      <c r="BE174" s="246">
        <v>2.5899999999999999E-2</v>
      </c>
      <c r="BF174" s="206" t="s">
        <v>942</v>
      </c>
      <c r="BG174" s="297">
        <v>8.0000000000000004E-4</v>
      </c>
      <c r="BH174" s="206" t="s">
        <v>942</v>
      </c>
      <c r="BI174" s="187"/>
    </row>
    <row r="175" spans="1:61" x14ac:dyDescent="0.25">
      <c r="A175" s="39" t="str">
        <f t="shared" si="7"/>
        <v>E07000117</v>
      </c>
      <c r="B175" s="40"/>
      <c r="C175" s="41"/>
      <c r="D175" s="40" t="s">
        <v>426</v>
      </c>
      <c r="E175" s="40" t="s">
        <v>427</v>
      </c>
      <c r="F175" s="117">
        <v>525</v>
      </c>
      <c r="G175" s="114">
        <v>38900</v>
      </c>
      <c r="H175" s="120">
        <v>0.55700000000000005</v>
      </c>
      <c r="I175" s="120">
        <v>0.49109999999999998</v>
      </c>
      <c r="J175" s="120">
        <v>0.62109999999999999</v>
      </c>
      <c r="K175" s="114">
        <v>8800</v>
      </c>
      <c r="L175" s="120">
        <v>0.126</v>
      </c>
      <c r="M175" s="120">
        <v>9.0300000000000005E-2</v>
      </c>
      <c r="N175" s="120">
        <v>0.17319999999999999</v>
      </c>
      <c r="O175" s="114">
        <v>22100</v>
      </c>
      <c r="P175" s="120">
        <v>0.31690000000000002</v>
      </c>
      <c r="Q175" s="120">
        <v>0.25840000000000002</v>
      </c>
      <c r="R175" s="121">
        <v>0.38179999999999997</v>
      </c>
      <c r="S175" s="339"/>
      <c r="T175" s="125">
        <v>475</v>
      </c>
      <c r="U175" s="114">
        <v>41600</v>
      </c>
      <c r="V175" s="120">
        <v>0.59760000000000002</v>
      </c>
      <c r="W175" s="120">
        <v>0.53839999999999999</v>
      </c>
      <c r="X175" s="120">
        <v>0.65410000000000001</v>
      </c>
      <c r="Y175" s="114">
        <v>9100</v>
      </c>
      <c r="Z175" s="120">
        <v>0.1303</v>
      </c>
      <c r="AA175" s="120">
        <v>9.5799999999999996E-2</v>
      </c>
      <c r="AB175" s="120">
        <v>0.1749</v>
      </c>
      <c r="AC175" s="114">
        <v>18900</v>
      </c>
      <c r="AD175" s="120">
        <v>0.27210000000000001</v>
      </c>
      <c r="AE175" s="120">
        <v>0.2235</v>
      </c>
      <c r="AF175" s="121">
        <v>0.32679999999999998</v>
      </c>
      <c r="AG175" s="335"/>
      <c r="AH175" s="125">
        <v>552</v>
      </c>
      <c r="AI175" s="114">
        <v>40600</v>
      </c>
      <c r="AJ175" s="115">
        <v>0.58409999999999995</v>
      </c>
      <c r="AK175" s="115">
        <v>0.52749999999999997</v>
      </c>
      <c r="AL175" s="115">
        <v>0.63849999999999996</v>
      </c>
      <c r="AM175" s="114">
        <v>8700</v>
      </c>
      <c r="AN175" s="115">
        <v>0.1255</v>
      </c>
      <c r="AO175" s="115">
        <v>9.3299999999999994E-2</v>
      </c>
      <c r="AP175" s="115">
        <v>0.1668</v>
      </c>
      <c r="AQ175" s="114">
        <v>20200</v>
      </c>
      <c r="AR175" s="115">
        <v>0.29039999999999999</v>
      </c>
      <c r="AS175" s="115">
        <v>0.24110000000000001</v>
      </c>
      <c r="AT175" s="116">
        <v>0.34510000000000002</v>
      </c>
      <c r="AU175" s="352"/>
      <c r="AV175" s="246">
        <v>2.7099999999999999E-2</v>
      </c>
      <c r="AW175" s="206" t="s">
        <v>942</v>
      </c>
      <c r="AX175" s="246">
        <v>-5.0000000000000001E-4</v>
      </c>
      <c r="AY175" s="206" t="s">
        <v>942</v>
      </c>
      <c r="AZ175" s="297">
        <v>-2.6499999999999999E-2</v>
      </c>
      <c r="BA175" s="206" t="s">
        <v>942</v>
      </c>
      <c r="BC175" s="140">
        <v>-1.35E-2</v>
      </c>
      <c r="BD175" s="206" t="s">
        <v>942</v>
      </c>
      <c r="BE175" s="246">
        <v>-4.7999999999999996E-3</v>
      </c>
      <c r="BF175" s="206" t="s">
        <v>942</v>
      </c>
      <c r="BG175" s="297">
        <v>1.83E-2</v>
      </c>
      <c r="BH175" s="206" t="s">
        <v>942</v>
      </c>
      <c r="BI175" s="187"/>
    </row>
    <row r="176" spans="1:61" x14ac:dyDescent="0.25">
      <c r="A176" s="39" t="str">
        <f t="shared" si="7"/>
        <v>E07000118</v>
      </c>
      <c r="B176" s="40"/>
      <c r="C176" s="41"/>
      <c r="D176" s="40" t="s">
        <v>428</v>
      </c>
      <c r="E176" s="40" t="s">
        <v>429</v>
      </c>
      <c r="F176" s="117">
        <v>505</v>
      </c>
      <c r="G176" s="114">
        <v>57300</v>
      </c>
      <c r="H176" s="120">
        <v>0.62029999999999996</v>
      </c>
      <c r="I176" s="120">
        <v>0.56459999999999999</v>
      </c>
      <c r="J176" s="120">
        <v>0.67310000000000003</v>
      </c>
      <c r="K176" s="114">
        <v>13400</v>
      </c>
      <c r="L176" s="120">
        <v>0.14530000000000001</v>
      </c>
      <c r="M176" s="120">
        <v>0.1114</v>
      </c>
      <c r="N176" s="120">
        <v>0.18740000000000001</v>
      </c>
      <c r="O176" s="114">
        <v>21600</v>
      </c>
      <c r="P176" s="120">
        <v>0.2344</v>
      </c>
      <c r="Q176" s="120">
        <v>0.1898</v>
      </c>
      <c r="R176" s="121">
        <v>0.28570000000000001</v>
      </c>
      <c r="S176" s="339"/>
      <c r="T176" s="125">
        <v>482</v>
      </c>
      <c r="U176" s="114">
        <v>61000</v>
      </c>
      <c r="V176" s="120">
        <v>0.65269999999999995</v>
      </c>
      <c r="W176" s="120">
        <v>0.59889999999999999</v>
      </c>
      <c r="X176" s="120">
        <v>0.70289999999999997</v>
      </c>
      <c r="Y176" s="114">
        <v>10400</v>
      </c>
      <c r="Z176" s="120">
        <v>0.1114</v>
      </c>
      <c r="AA176" s="120">
        <v>8.14E-2</v>
      </c>
      <c r="AB176" s="120">
        <v>0.15060000000000001</v>
      </c>
      <c r="AC176" s="114">
        <v>22000</v>
      </c>
      <c r="AD176" s="120">
        <v>0.2359</v>
      </c>
      <c r="AE176" s="120">
        <v>0.19289999999999999</v>
      </c>
      <c r="AF176" s="121">
        <v>0.28510000000000002</v>
      </c>
      <c r="AG176" s="335"/>
      <c r="AH176" s="125">
        <v>502</v>
      </c>
      <c r="AI176" s="114">
        <v>65100</v>
      </c>
      <c r="AJ176" s="115">
        <v>0.68889999999999996</v>
      </c>
      <c r="AK176" s="115">
        <v>0.6371</v>
      </c>
      <c r="AL176" s="115">
        <v>0.73640000000000005</v>
      </c>
      <c r="AM176" s="114">
        <v>11600</v>
      </c>
      <c r="AN176" s="115">
        <v>0.1229</v>
      </c>
      <c r="AO176" s="115">
        <v>9.0499999999999997E-2</v>
      </c>
      <c r="AP176" s="115">
        <v>0.16489999999999999</v>
      </c>
      <c r="AQ176" s="114">
        <v>17800</v>
      </c>
      <c r="AR176" s="115">
        <v>0.18809999999999999</v>
      </c>
      <c r="AS176" s="115">
        <v>0.15210000000000001</v>
      </c>
      <c r="AT176" s="116">
        <v>0.2303</v>
      </c>
      <c r="AU176" s="352"/>
      <c r="AV176" s="246">
        <v>6.8599999999999994E-2</v>
      </c>
      <c r="AW176" s="206" t="s">
        <v>942</v>
      </c>
      <c r="AX176" s="246">
        <v>-2.23E-2</v>
      </c>
      <c r="AY176" s="206" t="s">
        <v>942</v>
      </c>
      <c r="AZ176" s="297">
        <v>-4.6300000000000001E-2</v>
      </c>
      <c r="BA176" s="206" t="s">
        <v>942</v>
      </c>
      <c r="BC176" s="140">
        <v>3.6200000000000003E-2</v>
      </c>
      <c r="BD176" s="206" t="s">
        <v>942</v>
      </c>
      <c r="BE176" s="246">
        <v>1.15E-2</v>
      </c>
      <c r="BF176" s="206" t="s">
        <v>942</v>
      </c>
      <c r="BG176" s="297">
        <v>-4.7800000000000002E-2</v>
      </c>
      <c r="BH176" s="206" t="s">
        <v>942</v>
      </c>
      <c r="BI176" s="187"/>
    </row>
    <row r="177" spans="1:61" x14ac:dyDescent="0.25">
      <c r="A177" s="39" t="str">
        <f t="shared" si="7"/>
        <v>E07000119</v>
      </c>
      <c r="B177" s="40"/>
      <c r="C177" s="41"/>
      <c r="D177" s="40" t="s">
        <v>430</v>
      </c>
      <c r="E177" s="40" t="s">
        <v>431</v>
      </c>
      <c r="F177" s="117">
        <v>498</v>
      </c>
      <c r="G177" s="114">
        <v>40900</v>
      </c>
      <c r="H177" s="120">
        <v>0.62809999999999999</v>
      </c>
      <c r="I177" s="120">
        <v>0.5675</v>
      </c>
      <c r="J177" s="120">
        <v>0.68500000000000005</v>
      </c>
      <c r="K177" s="114">
        <v>9000</v>
      </c>
      <c r="L177" s="120">
        <v>0.1389</v>
      </c>
      <c r="M177" s="120">
        <v>0.1007</v>
      </c>
      <c r="N177" s="120">
        <v>0.1885</v>
      </c>
      <c r="O177" s="114">
        <v>15200</v>
      </c>
      <c r="P177" s="120">
        <v>0.23300000000000001</v>
      </c>
      <c r="Q177" s="120">
        <v>0.18729999999999999</v>
      </c>
      <c r="R177" s="121">
        <v>0.28589999999999999</v>
      </c>
      <c r="S177" s="339"/>
      <c r="T177" s="125">
        <v>493</v>
      </c>
      <c r="U177" s="114">
        <v>40100</v>
      </c>
      <c r="V177" s="120">
        <v>0.61009999999999998</v>
      </c>
      <c r="W177" s="120">
        <v>0.55520000000000003</v>
      </c>
      <c r="X177" s="120">
        <v>0.6623</v>
      </c>
      <c r="Y177" s="114">
        <v>8400</v>
      </c>
      <c r="Z177" s="120">
        <v>0.12759999999999999</v>
      </c>
      <c r="AA177" s="120">
        <v>9.2600000000000002E-2</v>
      </c>
      <c r="AB177" s="120">
        <v>0.1734</v>
      </c>
      <c r="AC177" s="114">
        <v>17200</v>
      </c>
      <c r="AD177" s="120">
        <v>0.26229999999999998</v>
      </c>
      <c r="AE177" s="120">
        <v>0.21909999999999999</v>
      </c>
      <c r="AF177" s="121">
        <v>0.31059999999999999</v>
      </c>
      <c r="AG177" s="335"/>
      <c r="AH177" s="125">
        <v>540</v>
      </c>
      <c r="AI177" s="114">
        <v>40600</v>
      </c>
      <c r="AJ177" s="115">
        <v>0.61109999999999998</v>
      </c>
      <c r="AK177" s="115">
        <v>0.55640000000000001</v>
      </c>
      <c r="AL177" s="115">
        <v>0.66310000000000002</v>
      </c>
      <c r="AM177" s="114">
        <v>8800</v>
      </c>
      <c r="AN177" s="115">
        <v>0.13289999999999999</v>
      </c>
      <c r="AO177" s="115">
        <v>0.10100000000000001</v>
      </c>
      <c r="AP177" s="115">
        <v>0.1729</v>
      </c>
      <c r="AQ177" s="114">
        <v>17000</v>
      </c>
      <c r="AR177" s="115">
        <v>0.25600000000000001</v>
      </c>
      <c r="AS177" s="115">
        <v>0.20949999999999999</v>
      </c>
      <c r="AT177" s="116">
        <v>0.30880000000000002</v>
      </c>
      <c r="AU177" s="352"/>
      <c r="AV177" s="246">
        <v>-1.7000000000000001E-2</v>
      </c>
      <c r="AW177" s="206" t="s">
        <v>942</v>
      </c>
      <c r="AX177" s="246">
        <v>-6.0000000000000001E-3</v>
      </c>
      <c r="AY177" s="206" t="s">
        <v>942</v>
      </c>
      <c r="AZ177" s="297">
        <v>2.3E-2</v>
      </c>
      <c r="BA177" s="206" t="s">
        <v>942</v>
      </c>
      <c r="BC177" s="140">
        <v>1E-3</v>
      </c>
      <c r="BD177" s="206" t="s">
        <v>942</v>
      </c>
      <c r="BE177" s="246">
        <v>5.3E-3</v>
      </c>
      <c r="BF177" s="206" t="s">
        <v>942</v>
      </c>
      <c r="BG177" s="297">
        <v>-6.3E-3</v>
      </c>
      <c r="BH177" s="206" t="s">
        <v>942</v>
      </c>
      <c r="BI177" s="187"/>
    </row>
    <row r="178" spans="1:61" x14ac:dyDescent="0.25">
      <c r="A178" s="39" t="str">
        <f t="shared" si="7"/>
        <v>E07000120</v>
      </c>
      <c r="B178" s="40"/>
      <c r="C178" s="41"/>
      <c r="D178" s="40" t="s">
        <v>432</v>
      </c>
      <c r="E178" s="40" t="s">
        <v>433</v>
      </c>
      <c r="F178" s="117">
        <v>494</v>
      </c>
      <c r="G178" s="114">
        <v>38400</v>
      </c>
      <c r="H178" s="120">
        <v>0.60289999999999999</v>
      </c>
      <c r="I178" s="120">
        <v>0.53920000000000001</v>
      </c>
      <c r="J178" s="120">
        <v>0.6633</v>
      </c>
      <c r="K178" s="114">
        <v>8700</v>
      </c>
      <c r="L178" s="120">
        <v>0.13589999999999999</v>
      </c>
      <c r="M178" s="120">
        <v>9.7100000000000006E-2</v>
      </c>
      <c r="N178" s="120">
        <v>0.187</v>
      </c>
      <c r="O178" s="114">
        <v>16700</v>
      </c>
      <c r="P178" s="120">
        <v>0.26119999999999999</v>
      </c>
      <c r="Q178" s="120">
        <v>0.21149999999999999</v>
      </c>
      <c r="R178" s="121">
        <v>0.31790000000000002</v>
      </c>
      <c r="S178" s="339"/>
      <c r="T178" s="125">
        <v>500</v>
      </c>
      <c r="U178" s="114">
        <v>36700</v>
      </c>
      <c r="V178" s="120">
        <v>0.57450000000000001</v>
      </c>
      <c r="W178" s="120">
        <v>0.51670000000000005</v>
      </c>
      <c r="X178" s="120">
        <v>0.63029999999999997</v>
      </c>
      <c r="Y178" s="114">
        <v>8200</v>
      </c>
      <c r="Z178" s="120">
        <v>0.12839999999999999</v>
      </c>
      <c r="AA178" s="120">
        <v>9.3700000000000006E-2</v>
      </c>
      <c r="AB178" s="120">
        <v>0.17349999999999999</v>
      </c>
      <c r="AC178" s="114">
        <v>19000</v>
      </c>
      <c r="AD178" s="120">
        <v>0.29720000000000002</v>
      </c>
      <c r="AE178" s="120">
        <v>0.2472</v>
      </c>
      <c r="AF178" s="121">
        <v>0.35260000000000002</v>
      </c>
      <c r="AG178" s="335"/>
      <c r="AH178" s="125">
        <v>486</v>
      </c>
      <c r="AI178" s="114">
        <v>38000</v>
      </c>
      <c r="AJ178" s="115">
        <v>0.59560000000000002</v>
      </c>
      <c r="AK178" s="115">
        <v>0.53900000000000003</v>
      </c>
      <c r="AL178" s="115">
        <v>0.64970000000000006</v>
      </c>
      <c r="AM178" s="114">
        <v>5600</v>
      </c>
      <c r="AN178" s="115">
        <v>8.7300000000000003E-2</v>
      </c>
      <c r="AO178" s="115">
        <v>6.0699999999999997E-2</v>
      </c>
      <c r="AP178" s="115">
        <v>0.124</v>
      </c>
      <c r="AQ178" s="114">
        <v>20200</v>
      </c>
      <c r="AR178" s="115">
        <v>0.31709999999999999</v>
      </c>
      <c r="AS178" s="115">
        <v>0.2671</v>
      </c>
      <c r="AT178" s="116">
        <v>0.37180000000000002</v>
      </c>
      <c r="AU178" s="352"/>
      <c r="AV178" s="246">
        <v>-7.3000000000000001E-3</v>
      </c>
      <c r="AW178" s="206" t="s">
        <v>942</v>
      </c>
      <c r="AX178" s="246">
        <v>-4.8599999999999997E-2</v>
      </c>
      <c r="AY178" s="206" t="s">
        <v>942</v>
      </c>
      <c r="AZ178" s="297">
        <v>5.5899999999999998E-2</v>
      </c>
      <c r="BA178" s="206" t="s">
        <v>942</v>
      </c>
      <c r="BC178" s="140">
        <v>2.1100000000000001E-2</v>
      </c>
      <c r="BD178" s="206" t="s">
        <v>942</v>
      </c>
      <c r="BE178" s="246">
        <v>-4.1099999999999998E-2</v>
      </c>
      <c r="BF178" s="206" t="s">
        <v>942</v>
      </c>
      <c r="BG178" s="297">
        <v>1.9900000000000001E-2</v>
      </c>
      <c r="BH178" s="206" t="s">
        <v>942</v>
      </c>
      <c r="BI178" s="187"/>
    </row>
    <row r="179" spans="1:61" x14ac:dyDescent="0.25">
      <c r="A179" s="39" t="str">
        <f t="shared" si="7"/>
        <v>E07000121</v>
      </c>
      <c r="B179" s="40"/>
      <c r="C179" s="41"/>
      <c r="D179" s="40" t="s">
        <v>434</v>
      </c>
      <c r="E179" s="40" t="s">
        <v>435</v>
      </c>
      <c r="F179" s="117">
        <v>503</v>
      </c>
      <c r="G179" s="114">
        <v>80600</v>
      </c>
      <c r="H179" s="120">
        <v>0.67920000000000003</v>
      </c>
      <c r="I179" s="120">
        <v>0.624</v>
      </c>
      <c r="J179" s="120">
        <v>0.7298</v>
      </c>
      <c r="K179" s="114">
        <v>10600</v>
      </c>
      <c r="L179" s="120">
        <v>8.9499999999999996E-2</v>
      </c>
      <c r="M179" s="120">
        <v>6.3200000000000006E-2</v>
      </c>
      <c r="N179" s="120">
        <v>0.12540000000000001</v>
      </c>
      <c r="O179" s="114">
        <v>27400</v>
      </c>
      <c r="P179" s="120">
        <v>0.23130000000000001</v>
      </c>
      <c r="Q179" s="120">
        <v>0.18659999999999999</v>
      </c>
      <c r="R179" s="121">
        <v>0.28299999999999997</v>
      </c>
      <c r="S179" s="339"/>
      <c r="T179" s="125">
        <v>498</v>
      </c>
      <c r="U179" s="114">
        <v>86800</v>
      </c>
      <c r="V179" s="120">
        <v>0.72550000000000003</v>
      </c>
      <c r="W179" s="120">
        <v>0.67430000000000001</v>
      </c>
      <c r="X179" s="120">
        <v>0.77149999999999996</v>
      </c>
      <c r="Y179" s="114">
        <v>9200</v>
      </c>
      <c r="Z179" s="120">
        <v>7.6799999999999993E-2</v>
      </c>
      <c r="AA179" s="120">
        <v>5.4699999999999999E-2</v>
      </c>
      <c r="AB179" s="120">
        <v>0.10680000000000001</v>
      </c>
      <c r="AC179" s="114">
        <v>23600</v>
      </c>
      <c r="AD179" s="120">
        <v>0.19769999999999999</v>
      </c>
      <c r="AE179" s="120">
        <v>0.1575</v>
      </c>
      <c r="AF179" s="121">
        <v>0.24510000000000001</v>
      </c>
      <c r="AG179" s="335"/>
      <c r="AH179" s="125">
        <v>509</v>
      </c>
      <c r="AI179" s="114">
        <v>79300</v>
      </c>
      <c r="AJ179" s="115">
        <v>0.66849999999999998</v>
      </c>
      <c r="AK179" s="115">
        <v>0.61299999999999999</v>
      </c>
      <c r="AL179" s="115">
        <v>0.71970000000000001</v>
      </c>
      <c r="AM179" s="114">
        <v>16700</v>
      </c>
      <c r="AN179" s="115">
        <v>0.14050000000000001</v>
      </c>
      <c r="AO179" s="115">
        <v>0.10340000000000001</v>
      </c>
      <c r="AP179" s="115">
        <v>0.18809999999999999</v>
      </c>
      <c r="AQ179" s="114">
        <v>22600</v>
      </c>
      <c r="AR179" s="115">
        <v>0.191</v>
      </c>
      <c r="AS179" s="115">
        <v>0.15340000000000001</v>
      </c>
      <c r="AT179" s="116">
        <v>0.23519999999999999</v>
      </c>
      <c r="AU179" s="352"/>
      <c r="AV179" s="246">
        <v>-1.0699999999999999E-2</v>
      </c>
      <c r="AW179" s="206" t="s">
        <v>942</v>
      </c>
      <c r="AX179" s="246">
        <v>5.0999999999999997E-2</v>
      </c>
      <c r="AY179" s="206" t="s">
        <v>942</v>
      </c>
      <c r="AZ179" s="297">
        <v>-4.0300000000000002E-2</v>
      </c>
      <c r="BA179" s="206" t="s">
        <v>942</v>
      </c>
      <c r="BC179" s="140">
        <v>-5.7000000000000002E-2</v>
      </c>
      <c r="BD179" s="206" t="s">
        <v>942</v>
      </c>
      <c r="BE179" s="246">
        <v>6.3700000000000007E-2</v>
      </c>
      <c r="BF179" s="206" t="s">
        <v>938</v>
      </c>
      <c r="BG179" s="297">
        <v>-6.7000000000000002E-3</v>
      </c>
      <c r="BH179" s="206" t="s">
        <v>942</v>
      </c>
      <c r="BI179" s="187"/>
    </row>
    <row r="180" spans="1:61" x14ac:dyDescent="0.25">
      <c r="A180" s="39" t="str">
        <f t="shared" si="7"/>
        <v>E07000122</v>
      </c>
      <c r="B180" s="40"/>
      <c r="C180" s="41"/>
      <c r="D180" s="40" t="s">
        <v>436</v>
      </c>
      <c r="E180" s="40" t="s">
        <v>437</v>
      </c>
      <c r="F180" s="117">
        <v>515</v>
      </c>
      <c r="G180" s="114">
        <v>39400</v>
      </c>
      <c r="H180" s="120">
        <v>0.55310000000000004</v>
      </c>
      <c r="I180" s="120">
        <v>0.49080000000000001</v>
      </c>
      <c r="J180" s="120">
        <v>0.61380000000000001</v>
      </c>
      <c r="K180" s="114">
        <v>8100</v>
      </c>
      <c r="L180" s="120">
        <v>0.1135</v>
      </c>
      <c r="M180" s="120">
        <v>8.1199999999999994E-2</v>
      </c>
      <c r="N180" s="120">
        <v>0.15640000000000001</v>
      </c>
      <c r="O180" s="114">
        <v>23800</v>
      </c>
      <c r="P180" s="120">
        <v>0.33339999999999997</v>
      </c>
      <c r="Q180" s="120">
        <v>0.27729999999999999</v>
      </c>
      <c r="R180" s="121">
        <v>0.39479999999999998</v>
      </c>
      <c r="S180" s="339"/>
      <c r="T180" s="125">
        <v>472</v>
      </c>
      <c r="U180" s="114">
        <v>41600</v>
      </c>
      <c r="V180" s="120">
        <v>0.58250000000000002</v>
      </c>
      <c r="W180" s="120">
        <v>0.52080000000000004</v>
      </c>
      <c r="X180" s="120">
        <v>0.64170000000000005</v>
      </c>
      <c r="Y180" s="114">
        <v>10700</v>
      </c>
      <c r="Z180" s="120">
        <v>0.1502</v>
      </c>
      <c r="AA180" s="120">
        <v>0.1091</v>
      </c>
      <c r="AB180" s="120">
        <v>0.20319999999999999</v>
      </c>
      <c r="AC180" s="114">
        <v>19100</v>
      </c>
      <c r="AD180" s="120">
        <v>0.26729999999999998</v>
      </c>
      <c r="AE180" s="120">
        <v>0.219</v>
      </c>
      <c r="AF180" s="121">
        <v>0.32190000000000002</v>
      </c>
      <c r="AG180" s="335"/>
      <c r="AH180" s="125">
        <v>505</v>
      </c>
      <c r="AI180" s="114">
        <v>39100</v>
      </c>
      <c r="AJ180" s="115">
        <v>0.54579999999999995</v>
      </c>
      <c r="AK180" s="115">
        <v>0.4849</v>
      </c>
      <c r="AL180" s="115">
        <v>0.60529999999999995</v>
      </c>
      <c r="AM180" s="114">
        <v>10700</v>
      </c>
      <c r="AN180" s="115">
        <v>0.14960000000000001</v>
      </c>
      <c r="AO180" s="115">
        <v>0.10639999999999999</v>
      </c>
      <c r="AP180" s="115">
        <v>0.20619999999999999</v>
      </c>
      <c r="AQ180" s="114">
        <v>21800</v>
      </c>
      <c r="AR180" s="115">
        <v>0.30470000000000003</v>
      </c>
      <c r="AS180" s="115">
        <v>0.25080000000000002</v>
      </c>
      <c r="AT180" s="116">
        <v>0.36449999999999999</v>
      </c>
      <c r="AU180" s="352"/>
      <c r="AV180" s="246">
        <v>-7.3000000000000001E-3</v>
      </c>
      <c r="AW180" s="206" t="s">
        <v>942</v>
      </c>
      <c r="AX180" s="246">
        <v>3.61E-2</v>
      </c>
      <c r="AY180" s="206" t="s">
        <v>942</v>
      </c>
      <c r="AZ180" s="297">
        <v>-2.8799999999999999E-2</v>
      </c>
      <c r="BA180" s="206" t="s">
        <v>942</v>
      </c>
      <c r="BC180" s="140">
        <v>-3.6700000000000003E-2</v>
      </c>
      <c r="BD180" s="206" t="s">
        <v>942</v>
      </c>
      <c r="BE180" s="246">
        <v>-5.9999999999999995E-4</v>
      </c>
      <c r="BF180" s="206" t="s">
        <v>942</v>
      </c>
      <c r="BG180" s="297">
        <v>3.7400000000000003E-2</v>
      </c>
      <c r="BH180" s="206" t="s">
        <v>942</v>
      </c>
      <c r="BI180" s="187"/>
    </row>
    <row r="181" spans="1:61" x14ac:dyDescent="0.25">
      <c r="A181" s="39" t="str">
        <f t="shared" si="7"/>
        <v>E07000123</v>
      </c>
      <c r="B181" s="40"/>
      <c r="C181" s="41"/>
      <c r="D181" s="40" t="s">
        <v>438</v>
      </c>
      <c r="E181" s="40" t="s">
        <v>439</v>
      </c>
      <c r="F181" s="117">
        <v>501</v>
      </c>
      <c r="G181" s="114">
        <v>72400</v>
      </c>
      <c r="H181" s="120">
        <v>0.63719999999999999</v>
      </c>
      <c r="I181" s="120">
        <v>0.57589999999999997</v>
      </c>
      <c r="J181" s="120">
        <v>0.69440000000000002</v>
      </c>
      <c r="K181" s="114">
        <v>14500</v>
      </c>
      <c r="L181" s="120">
        <v>0.12759999999999999</v>
      </c>
      <c r="M181" s="120">
        <v>9.1600000000000001E-2</v>
      </c>
      <c r="N181" s="120">
        <v>0.17510000000000001</v>
      </c>
      <c r="O181" s="114">
        <v>26700</v>
      </c>
      <c r="P181" s="120">
        <v>0.2351</v>
      </c>
      <c r="Q181" s="120">
        <v>0.18970000000000001</v>
      </c>
      <c r="R181" s="121">
        <v>0.28760000000000002</v>
      </c>
      <c r="S181" s="339"/>
      <c r="T181" s="125">
        <v>473</v>
      </c>
      <c r="U181" s="114">
        <v>70200</v>
      </c>
      <c r="V181" s="120">
        <v>0.61619999999999997</v>
      </c>
      <c r="W181" s="120">
        <v>0.55489999999999995</v>
      </c>
      <c r="X181" s="120">
        <v>0.67400000000000004</v>
      </c>
      <c r="Y181" s="114">
        <v>17000</v>
      </c>
      <c r="Z181" s="120">
        <v>0.1492</v>
      </c>
      <c r="AA181" s="120">
        <v>0.1086</v>
      </c>
      <c r="AB181" s="120">
        <v>0.2014</v>
      </c>
      <c r="AC181" s="114">
        <v>26700</v>
      </c>
      <c r="AD181" s="120">
        <v>0.2346</v>
      </c>
      <c r="AE181" s="120">
        <v>0.18870000000000001</v>
      </c>
      <c r="AF181" s="121">
        <v>0.2878</v>
      </c>
      <c r="AG181" s="335"/>
      <c r="AH181" s="125">
        <v>496</v>
      </c>
      <c r="AI181" s="114">
        <v>69100</v>
      </c>
      <c r="AJ181" s="115">
        <v>0.61050000000000004</v>
      </c>
      <c r="AK181" s="115">
        <v>0.55420000000000003</v>
      </c>
      <c r="AL181" s="115">
        <v>0.66400000000000003</v>
      </c>
      <c r="AM181" s="114">
        <v>14200</v>
      </c>
      <c r="AN181" s="115">
        <v>0.12559999999999999</v>
      </c>
      <c r="AO181" s="115">
        <v>9.4799999999999995E-2</v>
      </c>
      <c r="AP181" s="115">
        <v>0.16450000000000001</v>
      </c>
      <c r="AQ181" s="114">
        <v>29900</v>
      </c>
      <c r="AR181" s="115">
        <v>0.26390000000000002</v>
      </c>
      <c r="AS181" s="115">
        <v>0.21679999999999999</v>
      </c>
      <c r="AT181" s="116">
        <v>0.31709999999999999</v>
      </c>
      <c r="AU181" s="352"/>
      <c r="AV181" s="246">
        <v>-2.6700000000000002E-2</v>
      </c>
      <c r="AW181" s="206" t="s">
        <v>942</v>
      </c>
      <c r="AX181" s="246">
        <v>-2.0999999999999999E-3</v>
      </c>
      <c r="AY181" s="206" t="s">
        <v>942</v>
      </c>
      <c r="AZ181" s="297">
        <v>2.8799999999999999E-2</v>
      </c>
      <c r="BA181" s="206" t="s">
        <v>942</v>
      </c>
      <c r="BC181" s="140">
        <v>-5.7000000000000002E-3</v>
      </c>
      <c r="BD181" s="206" t="s">
        <v>942</v>
      </c>
      <c r="BE181" s="246">
        <v>-2.3599999999999999E-2</v>
      </c>
      <c r="BF181" s="206" t="s">
        <v>942</v>
      </c>
      <c r="BG181" s="297">
        <v>2.93E-2</v>
      </c>
      <c r="BH181" s="206" t="s">
        <v>942</v>
      </c>
      <c r="BI181" s="187"/>
    </row>
    <row r="182" spans="1:61" x14ac:dyDescent="0.25">
      <c r="A182" s="39" t="str">
        <f t="shared" si="7"/>
        <v>E07000124</v>
      </c>
      <c r="B182" s="40"/>
      <c r="C182" s="41"/>
      <c r="D182" s="40" t="s">
        <v>440</v>
      </c>
      <c r="E182" s="40" t="s">
        <v>441</v>
      </c>
      <c r="F182" s="117">
        <v>505</v>
      </c>
      <c r="G182" s="114">
        <v>32200</v>
      </c>
      <c r="H182" s="120">
        <v>0.66649999999999998</v>
      </c>
      <c r="I182" s="120">
        <v>0.61209999999999998</v>
      </c>
      <c r="J182" s="120">
        <v>0.71679999999999999</v>
      </c>
      <c r="K182" s="114">
        <v>6700</v>
      </c>
      <c r="L182" s="120">
        <v>0.13830000000000001</v>
      </c>
      <c r="M182" s="120">
        <v>0.1019</v>
      </c>
      <c r="N182" s="120">
        <v>0.185</v>
      </c>
      <c r="O182" s="114">
        <v>9400</v>
      </c>
      <c r="P182" s="120">
        <v>0.19520000000000001</v>
      </c>
      <c r="Q182" s="120">
        <v>0.15670000000000001</v>
      </c>
      <c r="R182" s="121">
        <v>0.2404</v>
      </c>
      <c r="S182" s="339"/>
      <c r="T182" s="125">
        <v>514</v>
      </c>
      <c r="U182" s="114">
        <v>31400</v>
      </c>
      <c r="V182" s="120">
        <v>0.64639999999999997</v>
      </c>
      <c r="W182" s="120">
        <v>0.59250000000000003</v>
      </c>
      <c r="X182" s="120">
        <v>0.69679999999999997</v>
      </c>
      <c r="Y182" s="114">
        <v>5400</v>
      </c>
      <c r="Z182" s="120">
        <v>0.11020000000000001</v>
      </c>
      <c r="AA182" s="120">
        <v>7.9899999999999999E-2</v>
      </c>
      <c r="AB182" s="120">
        <v>0.14990000000000001</v>
      </c>
      <c r="AC182" s="114">
        <v>11800</v>
      </c>
      <c r="AD182" s="120">
        <v>0.24340000000000001</v>
      </c>
      <c r="AE182" s="120">
        <v>0.19989999999999999</v>
      </c>
      <c r="AF182" s="121">
        <v>0.29299999999999998</v>
      </c>
      <c r="AG182" s="335"/>
      <c r="AH182" s="125">
        <v>487</v>
      </c>
      <c r="AI182" s="114">
        <v>30800</v>
      </c>
      <c r="AJ182" s="115">
        <v>0.62609999999999999</v>
      </c>
      <c r="AK182" s="115">
        <v>0.57169999999999999</v>
      </c>
      <c r="AL182" s="115">
        <v>0.6774</v>
      </c>
      <c r="AM182" s="114">
        <v>7600</v>
      </c>
      <c r="AN182" s="115">
        <v>0.15509999999999999</v>
      </c>
      <c r="AO182" s="115">
        <v>0.11990000000000001</v>
      </c>
      <c r="AP182" s="115">
        <v>0.1983</v>
      </c>
      <c r="AQ182" s="114">
        <v>10800</v>
      </c>
      <c r="AR182" s="115">
        <v>0.21879999999999999</v>
      </c>
      <c r="AS182" s="115">
        <v>0.1779</v>
      </c>
      <c r="AT182" s="116">
        <v>0.26619999999999999</v>
      </c>
      <c r="AU182" s="352"/>
      <c r="AV182" s="246">
        <v>-4.0399999999999998E-2</v>
      </c>
      <c r="AW182" s="206" t="s">
        <v>942</v>
      </c>
      <c r="AX182" s="246">
        <v>1.6799999999999999E-2</v>
      </c>
      <c r="AY182" s="206" t="s">
        <v>942</v>
      </c>
      <c r="AZ182" s="297">
        <v>2.3599999999999999E-2</v>
      </c>
      <c r="BA182" s="206" t="s">
        <v>942</v>
      </c>
      <c r="BC182" s="140">
        <v>-2.0299999999999999E-2</v>
      </c>
      <c r="BD182" s="206" t="s">
        <v>942</v>
      </c>
      <c r="BE182" s="246">
        <v>4.4900000000000002E-2</v>
      </c>
      <c r="BF182" s="206" t="s">
        <v>942</v>
      </c>
      <c r="BG182" s="297">
        <v>-2.46E-2</v>
      </c>
      <c r="BH182" s="206" t="s">
        <v>942</v>
      </c>
      <c r="BI182" s="187"/>
    </row>
    <row r="183" spans="1:61" x14ac:dyDescent="0.25">
      <c r="A183" s="39" t="str">
        <f t="shared" si="7"/>
        <v>E07000125</v>
      </c>
      <c r="B183" s="40"/>
      <c r="C183" s="41"/>
      <c r="D183" s="40" t="s">
        <v>442</v>
      </c>
      <c r="E183" s="40" t="s">
        <v>443</v>
      </c>
      <c r="F183" s="117">
        <v>498</v>
      </c>
      <c r="G183" s="114">
        <v>34100</v>
      </c>
      <c r="H183" s="120">
        <v>0.61060000000000003</v>
      </c>
      <c r="I183" s="120">
        <v>0.55110000000000003</v>
      </c>
      <c r="J183" s="120">
        <v>0.66690000000000005</v>
      </c>
      <c r="K183" s="114">
        <v>5400</v>
      </c>
      <c r="L183" s="120">
        <v>9.5799999999999996E-2</v>
      </c>
      <c r="M183" s="120">
        <v>6.6600000000000006E-2</v>
      </c>
      <c r="N183" s="120">
        <v>0.1361</v>
      </c>
      <c r="O183" s="114">
        <v>16400</v>
      </c>
      <c r="P183" s="120">
        <v>0.29360000000000003</v>
      </c>
      <c r="Q183" s="120">
        <v>0.24229999999999999</v>
      </c>
      <c r="R183" s="121">
        <v>0.35070000000000001</v>
      </c>
      <c r="S183" s="339"/>
      <c r="T183" s="125">
        <v>496</v>
      </c>
      <c r="U183" s="114">
        <v>31600</v>
      </c>
      <c r="V183" s="120">
        <v>0.5625</v>
      </c>
      <c r="W183" s="120">
        <v>0.50670000000000004</v>
      </c>
      <c r="X183" s="120">
        <v>0.6169</v>
      </c>
      <c r="Y183" s="114">
        <v>6700</v>
      </c>
      <c r="Z183" s="120">
        <v>0.1186</v>
      </c>
      <c r="AA183" s="120">
        <v>8.5699999999999998E-2</v>
      </c>
      <c r="AB183" s="120">
        <v>0.16200000000000001</v>
      </c>
      <c r="AC183" s="114">
        <v>17900</v>
      </c>
      <c r="AD183" s="120">
        <v>0.31879999999999997</v>
      </c>
      <c r="AE183" s="120">
        <v>0.26929999999999998</v>
      </c>
      <c r="AF183" s="121">
        <v>0.37290000000000001</v>
      </c>
      <c r="AG183" s="335"/>
      <c r="AH183" s="125">
        <v>496</v>
      </c>
      <c r="AI183" s="114">
        <v>34200</v>
      </c>
      <c r="AJ183" s="115">
        <v>0.60529999999999995</v>
      </c>
      <c r="AK183" s="115">
        <v>0.54800000000000004</v>
      </c>
      <c r="AL183" s="115">
        <v>0.65980000000000005</v>
      </c>
      <c r="AM183" s="114">
        <v>6500</v>
      </c>
      <c r="AN183" s="115">
        <v>0.1152</v>
      </c>
      <c r="AO183" s="115">
        <v>8.4199999999999997E-2</v>
      </c>
      <c r="AP183" s="115">
        <v>0.15570000000000001</v>
      </c>
      <c r="AQ183" s="114">
        <v>15800</v>
      </c>
      <c r="AR183" s="115">
        <v>0.27950000000000003</v>
      </c>
      <c r="AS183" s="115">
        <v>0.23100000000000001</v>
      </c>
      <c r="AT183" s="116">
        <v>0.33379999999999999</v>
      </c>
      <c r="AU183" s="352"/>
      <c r="AV183" s="246">
        <v>-5.3E-3</v>
      </c>
      <c r="AW183" s="206" t="s">
        <v>942</v>
      </c>
      <c r="AX183" s="246">
        <v>1.9400000000000001E-2</v>
      </c>
      <c r="AY183" s="206" t="s">
        <v>942</v>
      </c>
      <c r="AZ183" s="297">
        <v>-1.41E-2</v>
      </c>
      <c r="BA183" s="206" t="s">
        <v>942</v>
      </c>
      <c r="BC183" s="140">
        <v>4.2700000000000002E-2</v>
      </c>
      <c r="BD183" s="206" t="s">
        <v>942</v>
      </c>
      <c r="BE183" s="246">
        <v>-3.3999999999999998E-3</v>
      </c>
      <c r="BF183" s="206" t="s">
        <v>942</v>
      </c>
      <c r="BG183" s="297">
        <v>-3.9300000000000002E-2</v>
      </c>
      <c r="BH183" s="206" t="s">
        <v>942</v>
      </c>
      <c r="BI183" s="187"/>
    </row>
    <row r="184" spans="1:61" x14ac:dyDescent="0.25">
      <c r="A184" s="39" t="str">
        <f t="shared" si="7"/>
        <v>E07000126</v>
      </c>
      <c r="B184" s="40"/>
      <c r="C184" s="41"/>
      <c r="D184" s="40" t="s">
        <v>444</v>
      </c>
      <c r="E184" s="40" t="s">
        <v>445</v>
      </c>
      <c r="F184" s="117">
        <v>499</v>
      </c>
      <c r="G184" s="114">
        <v>57300</v>
      </c>
      <c r="H184" s="120">
        <v>0.63829999999999998</v>
      </c>
      <c r="I184" s="120">
        <v>0.58189999999999997</v>
      </c>
      <c r="J184" s="120">
        <v>0.69110000000000005</v>
      </c>
      <c r="K184" s="114">
        <v>8300</v>
      </c>
      <c r="L184" s="120">
        <v>9.2799999999999994E-2</v>
      </c>
      <c r="M184" s="120">
        <v>6.7699999999999996E-2</v>
      </c>
      <c r="N184" s="120">
        <v>0.12590000000000001</v>
      </c>
      <c r="O184" s="114">
        <v>24100</v>
      </c>
      <c r="P184" s="120">
        <v>0.26889999999999997</v>
      </c>
      <c r="Q184" s="120">
        <v>0.22209999999999999</v>
      </c>
      <c r="R184" s="121">
        <v>0.32150000000000001</v>
      </c>
      <c r="S184" s="339"/>
      <c r="T184" s="125">
        <v>502</v>
      </c>
      <c r="U184" s="114">
        <v>57100</v>
      </c>
      <c r="V184" s="120">
        <v>0.63390000000000002</v>
      </c>
      <c r="W184" s="120">
        <v>0.57940000000000003</v>
      </c>
      <c r="X184" s="120">
        <v>0.68510000000000004</v>
      </c>
      <c r="Y184" s="114">
        <v>11500</v>
      </c>
      <c r="Z184" s="120">
        <v>0.12790000000000001</v>
      </c>
      <c r="AA184" s="120">
        <v>9.6500000000000002E-2</v>
      </c>
      <c r="AB184" s="120">
        <v>0.1678</v>
      </c>
      <c r="AC184" s="114">
        <v>21400</v>
      </c>
      <c r="AD184" s="120">
        <v>0.2382</v>
      </c>
      <c r="AE184" s="120">
        <v>0.19450000000000001</v>
      </c>
      <c r="AF184" s="121">
        <v>0.28820000000000001</v>
      </c>
      <c r="AG184" s="335"/>
      <c r="AH184" s="125">
        <v>507</v>
      </c>
      <c r="AI184" s="114">
        <v>55600</v>
      </c>
      <c r="AJ184" s="115">
        <v>0.61580000000000001</v>
      </c>
      <c r="AK184" s="115">
        <v>0.56169999999999998</v>
      </c>
      <c r="AL184" s="115">
        <v>0.66720000000000002</v>
      </c>
      <c r="AM184" s="114">
        <v>11300</v>
      </c>
      <c r="AN184" s="115">
        <v>0.1258</v>
      </c>
      <c r="AO184" s="115">
        <v>9.6100000000000005E-2</v>
      </c>
      <c r="AP184" s="115">
        <v>0.16309999999999999</v>
      </c>
      <c r="AQ184" s="114">
        <v>23300</v>
      </c>
      <c r="AR184" s="115">
        <v>0.25840000000000002</v>
      </c>
      <c r="AS184" s="115">
        <v>0.21390000000000001</v>
      </c>
      <c r="AT184" s="116">
        <v>0.30840000000000001</v>
      </c>
      <c r="AU184" s="352"/>
      <c r="AV184" s="246">
        <v>-2.2499999999999999E-2</v>
      </c>
      <c r="AW184" s="206" t="s">
        <v>942</v>
      </c>
      <c r="AX184" s="246">
        <v>3.3000000000000002E-2</v>
      </c>
      <c r="AY184" s="206" t="s">
        <v>942</v>
      </c>
      <c r="AZ184" s="297">
        <v>-1.06E-2</v>
      </c>
      <c r="BA184" s="206" t="s">
        <v>942</v>
      </c>
      <c r="BC184" s="140">
        <v>-1.8100000000000002E-2</v>
      </c>
      <c r="BD184" s="206" t="s">
        <v>942</v>
      </c>
      <c r="BE184" s="246">
        <v>-2.0999999999999999E-3</v>
      </c>
      <c r="BF184" s="206" t="s">
        <v>942</v>
      </c>
      <c r="BG184" s="297">
        <v>2.0199999999999999E-2</v>
      </c>
      <c r="BH184" s="206" t="s">
        <v>942</v>
      </c>
      <c r="BI184" s="187"/>
    </row>
    <row r="185" spans="1:61" x14ac:dyDescent="0.25">
      <c r="A185" s="39" t="str">
        <f t="shared" si="7"/>
        <v>E07000127</v>
      </c>
      <c r="B185" s="40"/>
      <c r="C185" s="41"/>
      <c r="D185" s="40" t="s">
        <v>446</v>
      </c>
      <c r="E185" s="40" t="s">
        <v>447</v>
      </c>
      <c r="F185" s="117">
        <v>495</v>
      </c>
      <c r="G185" s="114">
        <v>56700</v>
      </c>
      <c r="H185" s="120">
        <v>0.60870000000000002</v>
      </c>
      <c r="I185" s="120">
        <v>0.5494</v>
      </c>
      <c r="J185" s="120">
        <v>0.66500000000000004</v>
      </c>
      <c r="K185" s="114">
        <v>14300</v>
      </c>
      <c r="L185" s="120">
        <v>0.15329999999999999</v>
      </c>
      <c r="M185" s="120">
        <v>0.1125</v>
      </c>
      <c r="N185" s="120">
        <v>0.20549999999999999</v>
      </c>
      <c r="O185" s="114">
        <v>22200</v>
      </c>
      <c r="P185" s="120">
        <v>0.2379</v>
      </c>
      <c r="Q185" s="120">
        <v>0.19359999999999999</v>
      </c>
      <c r="R185" s="121">
        <v>0.2888</v>
      </c>
      <c r="S185" s="339"/>
      <c r="T185" s="125">
        <v>494</v>
      </c>
      <c r="U185" s="114">
        <v>53900</v>
      </c>
      <c r="V185" s="120">
        <v>0.5736</v>
      </c>
      <c r="W185" s="120">
        <v>0.51659999999999995</v>
      </c>
      <c r="X185" s="120">
        <v>0.62870000000000004</v>
      </c>
      <c r="Y185" s="114">
        <v>12400</v>
      </c>
      <c r="Z185" s="120">
        <v>0.13159999999999999</v>
      </c>
      <c r="AA185" s="120">
        <v>9.6600000000000005E-2</v>
      </c>
      <c r="AB185" s="120">
        <v>0.17680000000000001</v>
      </c>
      <c r="AC185" s="114">
        <v>27700</v>
      </c>
      <c r="AD185" s="120">
        <v>0.29480000000000001</v>
      </c>
      <c r="AE185" s="120">
        <v>0.24690000000000001</v>
      </c>
      <c r="AF185" s="121">
        <v>0.34760000000000002</v>
      </c>
      <c r="AG185" s="335"/>
      <c r="AH185" s="125">
        <v>479</v>
      </c>
      <c r="AI185" s="114">
        <v>59900</v>
      </c>
      <c r="AJ185" s="115">
        <v>0.63460000000000005</v>
      </c>
      <c r="AK185" s="115">
        <v>0.5786</v>
      </c>
      <c r="AL185" s="115">
        <v>0.68730000000000002</v>
      </c>
      <c r="AM185" s="114">
        <v>10800</v>
      </c>
      <c r="AN185" s="115">
        <v>0.1149</v>
      </c>
      <c r="AO185" s="115">
        <v>8.5900000000000004E-2</v>
      </c>
      <c r="AP185" s="115">
        <v>0.1522</v>
      </c>
      <c r="AQ185" s="114">
        <v>23600</v>
      </c>
      <c r="AR185" s="115">
        <v>0.25040000000000001</v>
      </c>
      <c r="AS185" s="115">
        <v>0.2049</v>
      </c>
      <c r="AT185" s="116">
        <v>0.30230000000000001</v>
      </c>
      <c r="AU185" s="352"/>
      <c r="AV185" s="246">
        <v>2.5899999999999999E-2</v>
      </c>
      <c r="AW185" s="206" t="s">
        <v>942</v>
      </c>
      <c r="AX185" s="246">
        <v>-3.8399999999999997E-2</v>
      </c>
      <c r="AY185" s="206" t="s">
        <v>942</v>
      </c>
      <c r="AZ185" s="297">
        <v>1.2500000000000001E-2</v>
      </c>
      <c r="BA185" s="206" t="s">
        <v>942</v>
      </c>
      <c r="BC185" s="140">
        <v>6.0999999999999999E-2</v>
      </c>
      <c r="BD185" s="206" t="s">
        <v>942</v>
      </c>
      <c r="BE185" s="246">
        <v>-1.67E-2</v>
      </c>
      <c r="BF185" s="206" t="s">
        <v>942</v>
      </c>
      <c r="BG185" s="297">
        <v>-4.4299999999999999E-2</v>
      </c>
      <c r="BH185" s="206" t="s">
        <v>942</v>
      </c>
      <c r="BI185" s="187"/>
    </row>
    <row r="186" spans="1:61" x14ac:dyDescent="0.25">
      <c r="A186" s="39" t="str">
        <f t="shared" si="7"/>
        <v>E07000128</v>
      </c>
      <c r="B186" s="40"/>
      <c r="C186" s="41"/>
      <c r="D186" s="40" t="s">
        <v>448</v>
      </c>
      <c r="E186" s="40" t="s">
        <v>449</v>
      </c>
      <c r="F186" s="117">
        <v>517</v>
      </c>
      <c r="G186" s="114">
        <v>51600</v>
      </c>
      <c r="H186" s="120">
        <v>0.55900000000000005</v>
      </c>
      <c r="I186" s="120">
        <v>0.49880000000000002</v>
      </c>
      <c r="J186" s="120">
        <v>0.61750000000000005</v>
      </c>
      <c r="K186" s="114">
        <v>9800</v>
      </c>
      <c r="L186" s="120">
        <v>0.1067</v>
      </c>
      <c r="M186" s="120">
        <v>7.6999999999999999E-2</v>
      </c>
      <c r="N186" s="120">
        <v>0.1459</v>
      </c>
      <c r="O186" s="114">
        <v>30900</v>
      </c>
      <c r="P186" s="120">
        <v>0.33429999999999999</v>
      </c>
      <c r="Q186" s="120">
        <v>0.28070000000000001</v>
      </c>
      <c r="R186" s="121">
        <v>0.39269999999999999</v>
      </c>
      <c r="S186" s="339"/>
      <c r="T186" s="125">
        <v>490</v>
      </c>
      <c r="U186" s="114">
        <v>54500</v>
      </c>
      <c r="V186" s="120">
        <v>0.5867</v>
      </c>
      <c r="W186" s="120">
        <v>0.52910000000000001</v>
      </c>
      <c r="X186" s="120">
        <v>0.64200000000000002</v>
      </c>
      <c r="Y186" s="114">
        <v>12600</v>
      </c>
      <c r="Z186" s="120">
        <v>0.1358</v>
      </c>
      <c r="AA186" s="120">
        <v>0.10150000000000001</v>
      </c>
      <c r="AB186" s="120">
        <v>0.1794</v>
      </c>
      <c r="AC186" s="114">
        <v>25800</v>
      </c>
      <c r="AD186" s="120">
        <v>0.27750000000000002</v>
      </c>
      <c r="AE186" s="120">
        <v>0.23050000000000001</v>
      </c>
      <c r="AF186" s="121">
        <v>0.32990000000000003</v>
      </c>
      <c r="AG186" s="335"/>
      <c r="AH186" s="125">
        <v>532</v>
      </c>
      <c r="AI186" s="114">
        <v>55800</v>
      </c>
      <c r="AJ186" s="115">
        <v>0.60040000000000004</v>
      </c>
      <c r="AK186" s="115">
        <v>0.54510000000000003</v>
      </c>
      <c r="AL186" s="115">
        <v>0.6532</v>
      </c>
      <c r="AM186" s="114">
        <v>10700</v>
      </c>
      <c r="AN186" s="115">
        <v>0.1154</v>
      </c>
      <c r="AO186" s="115">
        <v>8.5500000000000007E-2</v>
      </c>
      <c r="AP186" s="115">
        <v>0.15409999999999999</v>
      </c>
      <c r="AQ186" s="114">
        <v>26400</v>
      </c>
      <c r="AR186" s="115">
        <v>0.28420000000000001</v>
      </c>
      <c r="AS186" s="115">
        <v>0.23569999999999999</v>
      </c>
      <c r="AT186" s="116">
        <v>0.3382</v>
      </c>
      <c r="AU186" s="352"/>
      <c r="AV186" s="246">
        <v>4.1399999999999999E-2</v>
      </c>
      <c r="AW186" s="206" t="s">
        <v>942</v>
      </c>
      <c r="AX186" s="246">
        <v>8.6999999999999994E-3</v>
      </c>
      <c r="AY186" s="206" t="s">
        <v>942</v>
      </c>
      <c r="AZ186" s="297">
        <v>-5.0200000000000002E-2</v>
      </c>
      <c r="BA186" s="206" t="s">
        <v>942</v>
      </c>
      <c r="BC186" s="140">
        <v>1.37E-2</v>
      </c>
      <c r="BD186" s="206" t="s">
        <v>942</v>
      </c>
      <c r="BE186" s="246">
        <v>-2.0400000000000001E-2</v>
      </c>
      <c r="BF186" s="206" t="s">
        <v>942</v>
      </c>
      <c r="BG186" s="297">
        <v>6.7000000000000002E-3</v>
      </c>
      <c r="BH186" s="206" t="s">
        <v>942</v>
      </c>
      <c r="BI186" s="187"/>
    </row>
    <row r="187" spans="1:61" x14ac:dyDescent="0.25">
      <c r="A187" s="39" t="str">
        <f t="shared" si="7"/>
        <v>E08000001</v>
      </c>
      <c r="B187" s="40"/>
      <c r="C187" s="41"/>
      <c r="D187" s="40" t="s">
        <v>450</v>
      </c>
      <c r="E187" s="40" t="s">
        <v>451</v>
      </c>
      <c r="F187" s="117">
        <v>993</v>
      </c>
      <c r="G187" s="114">
        <v>126100</v>
      </c>
      <c r="H187" s="120">
        <v>0.5665</v>
      </c>
      <c r="I187" s="120">
        <v>0.52290000000000003</v>
      </c>
      <c r="J187" s="120">
        <v>0.60909999999999997</v>
      </c>
      <c r="K187" s="114">
        <v>31700</v>
      </c>
      <c r="L187" s="120">
        <v>0.14230000000000001</v>
      </c>
      <c r="M187" s="120">
        <v>0.1159</v>
      </c>
      <c r="N187" s="120">
        <v>0.17349999999999999</v>
      </c>
      <c r="O187" s="114">
        <v>64800</v>
      </c>
      <c r="P187" s="120">
        <v>0.29120000000000001</v>
      </c>
      <c r="Q187" s="120">
        <v>0.25269999999999998</v>
      </c>
      <c r="R187" s="121">
        <v>0.33289999999999997</v>
      </c>
      <c r="S187" s="339"/>
      <c r="T187" s="125">
        <v>976</v>
      </c>
      <c r="U187" s="114">
        <v>128100</v>
      </c>
      <c r="V187" s="120">
        <v>0.57330000000000003</v>
      </c>
      <c r="W187" s="120">
        <v>0.53069999999999995</v>
      </c>
      <c r="X187" s="120">
        <v>0.61480000000000001</v>
      </c>
      <c r="Y187" s="114">
        <v>30200</v>
      </c>
      <c r="Z187" s="120">
        <v>0.13539999999999999</v>
      </c>
      <c r="AA187" s="120">
        <v>0.1076</v>
      </c>
      <c r="AB187" s="120">
        <v>0.16889999999999999</v>
      </c>
      <c r="AC187" s="114">
        <v>65100</v>
      </c>
      <c r="AD187" s="120">
        <v>0.2913</v>
      </c>
      <c r="AE187" s="120">
        <v>0.255</v>
      </c>
      <c r="AF187" s="121">
        <v>0.33050000000000002</v>
      </c>
      <c r="AG187" s="335"/>
      <c r="AH187" s="125">
        <v>987</v>
      </c>
      <c r="AI187" s="114">
        <v>129900</v>
      </c>
      <c r="AJ187" s="115">
        <v>0.57930000000000004</v>
      </c>
      <c r="AK187" s="115">
        <v>0.5393</v>
      </c>
      <c r="AL187" s="115">
        <v>0.61829999999999996</v>
      </c>
      <c r="AM187" s="114">
        <v>29100</v>
      </c>
      <c r="AN187" s="115">
        <v>0.1298</v>
      </c>
      <c r="AO187" s="115">
        <v>0.1052</v>
      </c>
      <c r="AP187" s="115">
        <v>0.15920000000000001</v>
      </c>
      <c r="AQ187" s="114">
        <v>65200</v>
      </c>
      <c r="AR187" s="115">
        <v>0.29089999999999999</v>
      </c>
      <c r="AS187" s="115">
        <v>0.25559999999999999</v>
      </c>
      <c r="AT187" s="116">
        <v>0.32879999999999998</v>
      </c>
      <c r="AU187" s="352"/>
      <c r="AV187" s="246">
        <v>1.2800000000000001E-2</v>
      </c>
      <c r="AW187" s="206" t="s">
        <v>942</v>
      </c>
      <c r="AX187" s="246">
        <v>-1.2500000000000001E-2</v>
      </c>
      <c r="AY187" s="206" t="s">
        <v>942</v>
      </c>
      <c r="AZ187" s="297">
        <v>-2.9999999999999997E-4</v>
      </c>
      <c r="BA187" s="206" t="s">
        <v>942</v>
      </c>
      <c r="BC187" s="140">
        <v>6.0000000000000001E-3</v>
      </c>
      <c r="BD187" s="206" t="s">
        <v>942</v>
      </c>
      <c r="BE187" s="246">
        <v>-5.4999999999999997E-3</v>
      </c>
      <c r="BF187" s="206" t="s">
        <v>942</v>
      </c>
      <c r="BG187" s="297">
        <v>-5.0000000000000001E-4</v>
      </c>
      <c r="BH187" s="206" t="s">
        <v>942</v>
      </c>
      <c r="BI187" s="187"/>
    </row>
    <row r="188" spans="1:61" x14ac:dyDescent="0.25">
      <c r="A188" s="39" t="str">
        <f t="shared" si="7"/>
        <v>E08000002</v>
      </c>
      <c r="B188" s="40"/>
      <c r="C188" s="41"/>
      <c r="D188" s="40" t="s">
        <v>452</v>
      </c>
      <c r="E188" s="40" t="s">
        <v>453</v>
      </c>
      <c r="F188" s="117">
        <v>1011</v>
      </c>
      <c r="G188" s="114">
        <v>93200</v>
      </c>
      <c r="H188" s="120">
        <v>0.62229999999999996</v>
      </c>
      <c r="I188" s="120">
        <v>0.57830000000000004</v>
      </c>
      <c r="J188" s="120">
        <v>0.66439999999999999</v>
      </c>
      <c r="K188" s="114">
        <v>17100</v>
      </c>
      <c r="L188" s="120">
        <v>0.1142</v>
      </c>
      <c r="M188" s="120">
        <v>9.1800000000000007E-2</v>
      </c>
      <c r="N188" s="120">
        <v>0.1411</v>
      </c>
      <c r="O188" s="114">
        <v>39500</v>
      </c>
      <c r="P188" s="120">
        <v>0.26350000000000001</v>
      </c>
      <c r="Q188" s="120">
        <v>0.22600000000000001</v>
      </c>
      <c r="R188" s="121">
        <v>0.30480000000000002</v>
      </c>
      <c r="S188" s="339"/>
      <c r="T188" s="125">
        <v>960</v>
      </c>
      <c r="U188" s="114">
        <v>92000</v>
      </c>
      <c r="V188" s="120">
        <v>0.61219999999999997</v>
      </c>
      <c r="W188" s="120">
        <v>0.57189999999999996</v>
      </c>
      <c r="X188" s="120">
        <v>0.65090000000000003</v>
      </c>
      <c r="Y188" s="114">
        <v>17700</v>
      </c>
      <c r="Z188" s="120">
        <v>0.1176</v>
      </c>
      <c r="AA188" s="120">
        <v>9.4299999999999995E-2</v>
      </c>
      <c r="AB188" s="120">
        <v>0.14580000000000001</v>
      </c>
      <c r="AC188" s="114">
        <v>40600</v>
      </c>
      <c r="AD188" s="120">
        <v>0.2702</v>
      </c>
      <c r="AE188" s="120">
        <v>0.23599999999999999</v>
      </c>
      <c r="AF188" s="121">
        <v>0.30730000000000002</v>
      </c>
      <c r="AG188" s="335"/>
      <c r="AH188" s="125">
        <v>1023</v>
      </c>
      <c r="AI188" s="114">
        <v>86700</v>
      </c>
      <c r="AJ188" s="115">
        <v>0.57479999999999998</v>
      </c>
      <c r="AK188" s="115">
        <v>0.53480000000000005</v>
      </c>
      <c r="AL188" s="115">
        <v>0.61370000000000002</v>
      </c>
      <c r="AM188" s="114">
        <v>22500</v>
      </c>
      <c r="AN188" s="115">
        <v>0.14899999999999999</v>
      </c>
      <c r="AO188" s="115">
        <v>0.1229</v>
      </c>
      <c r="AP188" s="115">
        <v>0.1794</v>
      </c>
      <c r="AQ188" s="114">
        <v>41700</v>
      </c>
      <c r="AR188" s="115">
        <v>0.27629999999999999</v>
      </c>
      <c r="AS188" s="115">
        <v>0.24179999999999999</v>
      </c>
      <c r="AT188" s="116">
        <v>0.31359999999999999</v>
      </c>
      <c r="AU188" s="352"/>
      <c r="AV188" s="246">
        <v>-4.7500000000000001E-2</v>
      </c>
      <c r="AW188" s="206" t="s">
        <v>942</v>
      </c>
      <c r="AX188" s="246">
        <v>3.4799999999999998E-2</v>
      </c>
      <c r="AY188" s="206" t="s">
        <v>942</v>
      </c>
      <c r="AZ188" s="297">
        <v>1.2699999999999999E-2</v>
      </c>
      <c r="BA188" s="206" t="s">
        <v>942</v>
      </c>
      <c r="BC188" s="140">
        <v>-3.7400000000000003E-2</v>
      </c>
      <c r="BD188" s="206" t="s">
        <v>942</v>
      </c>
      <c r="BE188" s="246">
        <v>3.1399999999999997E-2</v>
      </c>
      <c r="BF188" s="206" t="s">
        <v>942</v>
      </c>
      <c r="BG188" s="297">
        <v>6.1000000000000004E-3</v>
      </c>
      <c r="BH188" s="206" t="s">
        <v>942</v>
      </c>
      <c r="BI188" s="187"/>
    </row>
    <row r="189" spans="1:61" x14ac:dyDescent="0.25">
      <c r="A189" s="39" t="str">
        <f t="shared" si="7"/>
        <v>E08000003</v>
      </c>
      <c r="B189" s="40"/>
      <c r="C189" s="41"/>
      <c r="D189" s="40" t="s">
        <v>454</v>
      </c>
      <c r="E189" s="40" t="s">
        <v>455</v>
      </c>
      <c r="F189" s="117">
        <v>2008</v>
      </c>
      <c r="G189" s="114">
        <v>256900</v>
      </c>
      <c r="H189" s="120">
        <v>0.60560000000000003</v>
      </c>
      <c r="I189" s="120">
        <v>0.57440000000000002</v>
      </c>
      <c r="J189" s="120">
        <v>0.63590000000000002</v>
      </c>
      <c r="K189" s="114">
        <v>55600</v>
      </c>
      <c r="L189" s="120">
        <v>0.13109999999999999</v>
      </c>
      <c r="M189" s="120">
        <v>0.1113</v>
      </c>
      <c r="N189" s="120">
        <v>0.15390000000000001</v>
      </c>
      <c r="O189" s="114">
        <v>111700</v>
      </c>
      <c r="P189" s="120">
        <v>0.26329999999999998</v>
      </c>
      <c r="Q189" s="120">
        <v>0.23669999999999999</v>
      </c>
      <c r="R189" s="121">
        <v>0.29170000000000001</v>
      </c>
      <c r="S189" s="339"/>
      <c r="T189" s="125">
        <v>1996</v>
      </c>
      <c r="U189" s="114">
        <v>269000</v>
      </c>
      <c r="V189" s="120">
        <v>0.62180000000000002</v>
      </c>
      <c r="W189" s="120">
        <v>0.59299999999999997</v>
      </c>
      <c r="X189" s="120">
        <v>0.64980000000000004</v>
      </c>
      <c r="Y189" s="114">
        <v>43700</v>
      </c>
      <c r="Z189" s="120">
        <v>0.10100000000000001</v>
      </c>
      <c r="AA189" s="120">
        <v>8.5500000000000007E-2</v>
      </c>
      <c r="AB189" s="120">
        <v>0.11890000000000001</v>
      </c>
      <c r="AC189" s="114">
        <v>120000</v>
      </c>
      <c r="AD189" s="120">
        <v>0.27729999999999999</v>
      </c>
      <c r="AE189" s="120">
        <v>0.25169999999999998</v>
      </c>
      <c r="AF189" s="121">
        <v>0.3044</v>
      </c>
      <c r="AG189" s="335"/>
      <c r="AH189" s="125">
        <v>2017</v>
      </c>
      <c r="AI189" s="114">
        <v>287300</v>
      </c>
      <c r="AJ189" s="115">
        <v>0.65990000000000004</v>
      </c>
      <c r="AK189" s="115">
        <v>0.6331</v>
      </c>
      <c r="AL189" s="115">
        <v>0.68569999999999998</v>
      </c>
      <c r="AM189" s="114">
        <v>44700</v>
      </c>
      <c r="AN189" s="115">
        <v>0.1027</v>
      </c>
      <c r="AO189" s="115">
        <v>8.7800000000000003E-2</v>
      </c>
      <c r="AP189" s="115">
        <v>0.11990000000000001</v>
      </c>
      <c r="AQ189" s="114">
        <v>103300</v>
      </c>
      <c r="AR189" s="115">
        <v>0.2374</v>
      </c>
      <c r="AS189" s="115">
        <v>0.21479999999999999</v>
      </c>
      <c r="AT189" s="116">
        <v>0.26150000000000001</v>
      </c>
      <c r="AU189" s="352"/>
      <c r="AV189" s="246">
        <v>5.4399999999999997E-2</v>
      </c>
      <c r="AW189" s="243" t="s">
        <v>938</v>
      </c>
      <c r="AX189" s="246">
        <v>-2.8400000000000002E-2</v>
      </c>
      <c r="AY189" s="243" t="s">
        <v>936</v>
      </c>
      <c r="AZ189" s="297">
        <v>-2.5899999999999999E-2</v>
      </c>
      <c r="BA189" s="206" t="s">
        <v>942</v>
      </c>
      <c r="BC189" s="140">
        <v>3.8100000000000002E-2</v>
      </c>
      <c r="BD189" s="206" t="s">
        <v>942</v>
      </c>
      <c r="BE189" s="246">
        <v>1.8E-3</v>
      </c>
      <c r="BF189" s="206" t="s">
        <v>942</v>
      </c>
      <c r="BG189" s="297">
        <v>-3.9899999999999998E-2</v>
      </c>
      <c r="BH189" s="206" t="s">
        <v>936</v>
      </c>
      <c r="BI189" s="187"/>
    </row>
    <row r="190" spans="1:61" x14ac:dyDescent="0.25">
      <c r="A190" s="39" t="str">
        <f t="shared" si="7"/>
        <v>E08000004</v>
      </c>
      <c r="B190" s="40"/>
      <c r="C190" s="41"/>
      <c r="D190" s="40" t="s">
        <v>456</v>
      </c>
      <c r="E190" s="40" t="s">
        <v>457</v>
      </c>
      <c r="F190" s="117">
        <v>990</v>
      </c>
      <c r="G190" s="114">
        <v>110100</v>
      </c>
      <c r="H190" s="120">
        <v>0.61609999999999998</v>
      </c>
      <c r="I190" s="120">
        <v>0.57320000000000004</v>
      </c>
      <c r="J190" s="120">
        <v>0.6573</v>
      </c>
      <c r="K190" s="114">
        <v>21200</v>
      </c>
      <c r="L190" s="120">
        <v>0.11849999999999999</v>
      </c>
      <c r="M190" s="120">
        <v>9.4299999999999995E-2</v>
      </c>
      <c r="N190" s="120">
        <v>0.14779999999999999</v>
      </c>
      <c r="O190" s="114">
        <v>47400</v>
      </c>
      <c r="P190" s="120">
        <v>0.26540000000000002</v>
      </c>
      <c r="Q190" s="120">
        <v>0.22939999999999999</v>
      </c>
      <c r="R190" s="121">
        <v>0.30480000000000002</v>
      </c>
      <c r="S190" s="339"/>
      <c r="T190" s="125">
        <v>1007</v>
      </c>
      <c r="U190" s="114">
        <v>103700</v>
      </c>
      <c r="V190" s="120">
        <v>0.5756</v>
      </c>
      <c r="W190" s="120">
        <v>0.53439999999999999</v>
      </c>
      <c r="X190" s="120">
        <v>0.61570000000000003</v>
      </c>
      <c r="Y190" s="114">
        <v>22900</v>
      </c>
      <c r="Z190" s="120">
        <v>0.127</v>
      </c>
      <c r="AA190" s="120">
        <v>0.1046</v>
      </c>
      <c r="AB190" s="120">
        <v>0.15340000000000001</v>
      </c>
      <c r="AC190" s="114">
        <v>53600</v>
      </c>
      <c r="AD190" s="120">
        <v>0.2974</v>
      </c>
      <c r="AE190" s="120">
        <v>0.25990000000000002</v>
      </c>
      <c r="AF190" s="121">
        <v>0.33789999999999998</v>
      </c>
      <c r="AG190" s="335"/>
      <c r="AH190" s="125">
        <v>1010</v>
      </c>
      <c r="AI190" s="114">
        <v>101100</v>
      </c>
      <c r="AJ190" s="115">
        <v>0.55910000000000004</v>
      </c>
      <c r="AK190" s="115">
        <v>0.51880000000000004</v>
      </c>
      <c r="AL190" s="115">
        <v>0.5988</v>
      </c>
      <c r="AM190" s="114">
        <v>22600</v>
      </c>
      <c r="AN190" s="115">
        <v>0.125</v>
      </c>
      <c r="AO190" s="115">
        <v>0.10150000000000001</v>
      </c>
      <c r="AP190" s="115">
        <v>0.15310000000000001</v>
      </c>
      <c r="AQ190" s="114">
        <v>57100</v>
      </c>
      <c r="AR190" s="115">
        <v>0.31580000000000003</v>
      </c>
      <c r="AS190" s="115">
        <v>0.2792</v>
      </c>
      <c r="AT190" s="116">
        <v>0.35489999999999999</v>
      </c>
      <c r="AU190" s="352"/>
      <c r="AV190" s="246">
        <v>-5.7000000000000002E-2</v>
      </c>
      <c r="AW190" s="206" t="s">
        <v>942</v>
      </c>
      <c r="AX190" s="246">
        <v>6.4999999999999997E-3</v>
      </c>
      <c r="AY190" s="206" t="s">
        <v>942</v>
      </c>
      <c r="AZ190" s="297">
        <v>5.04E-2</v>
      </c>
      <c r="BA190" s="206" t="s">
        <v>942</v>
      </c>
      <c r="BC190" s="140">
        <v>-1.6400000000000001E-2</v>
      </c>
      <c r="BD190" s="206" t="s">
        <v>942</v>
      </c>
      <c r="BE190" s="246">
        <v>-2E-3</v>
      </c>
      <c r="BF190" s="206" t="s">
        <v>942</v>
      </c>
      <c r="BG190" s="297">
        <v>1.84E-2</v>
      </c>
      <c r="BH190" s="206" t="s">
        <v>942</v>
      </c>
      <c r="BI190" s="187"/>
    </row>
    <row r="191" spans="1:61" x14ac:dyDescent="0.25">
      <c r="A191" s="39" t="str">
        <f t="shared" si="7"/>
        <v>E08000005</v>
      </c>
      <c r="B191" s="40"/>
      <c r="C191" s="41"/>
      <c r="D191" s="40" t="s">
        <v>458</v>
      </c>
      <c r="E191" s="40" t="s">
        <v>459</v>
      </c>
      <c r="F191" s="117">
        <v>1000</v>
      </c>
      <c r="G191" s="114">
        <v>91000</v>
      </c>
      <c r="H191" s="120">
        <v>0.53859999999999997</v>
      </c>
      <c r="I191" s="120">
        <v>0.49249999999999999</v>
      </c>
      <c r="J191" s="120">
        <v>0.58399999999999996</v>
      </c>
      <c r="K191" s="114">
        <v>19700</v>
      </c>
      <c r="L191" s="120">
        <v>0.11650000000000001</v>
      </c>
      <c r="M191" s="120">
        <v>9.0999999999999998E-2</v>
      </c>
      <c r="N191" s="120">
        <v>0.14799999999999999</v>
      </c>
      <c r="O191" s="114">
        <v>58300</v>
      </c>
      <c r="P191" s="120">
        <v>0.34489999999999998</v>
      </c>
      <c r="Q191" s="120">
        <v>0.3014</v>
      </c>
      <c r="R191" s="121">
        <v>0.39129999999999998</v>
      </c>
      <c r="S191" s="339"/>
      <c r="T191" s="125">
        <v>985</v>
      </c>
      <c r="U191" s="114">
        <v>99000</v>
      </c>
      <c r="V191" s="120">
        <v>0.58209999999999995</v>
      </c>
      <c r="W191" s="120">
        <v>0.53939999999999999</v>
      </c>
      <c r="X191" s="120">
        <v>0.62360000000000004</v>
      </c>
      <c r="Y191" s="114">
        <v>16000</v>
      </c>
      <c r="Z191" s="120">
        <v>9.4100000000000003E-2</v>
      </c>
      <c r="AA191" s="120">
        <v>7.4099999999999999E-2</v>
      </c>
      <c r="AB191" s="120">
        <v>0.1187</v>
      </c>
      <c r="AC191" s="114">
        <v>55100</v>
      </c>
      <c r="AD191" s="120">
        <v>0.32379999999999998</v>
      </c>
      <c r="AE191" s="120">
        <v>0.28439999999999999</v>
      </c>
      <c r="AF191" s="121">
        <v>0.3659</v>
      </c>
      <c r="AG191" s="335"/>
      <c r="AH191" s="125">
        <v>961</v>
      </c>
      <c r="AI191" s="114">
        <v>96400</v>
      </c>
      <c r="AJ191" s="115">
        <v>0.56200000000000006</v>
      </c>
      <c r="AK191" s="115">
        <v>0.5212</v>
      </c>
      <c r="AL191" s="115">
        <v>0.60199999999999998</v>
      </c>
      <c r="AM191" s="114">
        <v>21400</v>
      </c>
      <c r="AN191" s="115">
        <v>0.1245</v>
      </c>
      <c r="AO191" s="115">
        <v>0.10059999999999999</v>
      </c>
      <c r="AP191" s="115">
        <v>0.1532</v>
      </c>
      <c r="AQ191" s="114">
        <v>53800</v>
      </c>
      <c r="AR191" s="115">
        <v>0.31340000000000001</v>
      </c>
      <c r="AS191" s="115">
        <v>0.27710000000000001</v>
      </c>
      <c r="AT191" s="116">
        <v>0.3523</v>
      </c>
      <c r="AU191" s="352"/>
      <c r="AV191" s="246">
        <v>2.3400000000000001E-2</v>
      </c>
      <c r="AW191" s="206" t="s">
        <v>942</v>
      </c>
      <c r="AX191" s="246">
        <v>8.0000000000000002E-3</v>
      </c>
      <c r="AY191" s="206" t="s">
        <v>942</v>
      </c>
      <c r="AZ191" s="297">
        <v>-3.15E-2</v>
      </c>
      <c r="BA191" s="206" t="s">
        <v>942</v>
      </c>
      <c r="BC191" s="140">
        <v>-2.01E-2</v>
      </c>
      <c r="BD191" s="206" t="s">
        <v>942</v>
      </c>
      <c r="BE191" s="246">
        <v>3.0499999999999999E-2</v>
      </c>
      <c r="BF191" s="206" t="s">
        <v>942</v>
      </c>
      <c r="BG191" s="297">
        <v>-1.04E-2</v>
      </c>
      <c r="BH191" s="206" t="s">
        <v>942</v>
      </c>
      <c r="BI191" s="187"/>
    </row>
    <row r="192" spans="1:61" x14ac:dyDescent="0.25">
      <c r="A192" s="39" t="str">
        <f t="shared" si="7"/>
        <v>E08000006</v>
      </c>
      <c r="B192" s="40"/>
      <c r="C192" s="41"/>
      <c r="D192" s="40" t="s">
        <v>460</v>
      </c>
      <c r="E192" s="40" t="s">
        <v>461</v>
      </c>
      <c r="F192" s="117">
        <v>998</v>
      </c>
      <c r="G192" s="114">
        <v>113400</v>
      </c>
      <c r="H192" s="120">
        <v>0.57520000000000004</v>
      </c>
      <c r="I192" s="120">
        <v>0.53220000000000001</v>
      </c>
      <c r="J192" s="120">
        <v>0.61709999999999998</v>
      </c>
      <c r="K192" s="114">
        <v>22500</v>
      </c>
      <c r="L192" s="120">
        <v>0.1139</v>
      </c>
      <c r="M192" s="120">
        <v>9.1899999999999996E-2</v>
      </c>
      <c r="N192" s="120">
        <v>0.1404</v>
      </c>
      <c r="O192" s="114">
        <v>61300</v>
      </c>
      <c r="P192" s="120">
        <v>0.31080000000000002</v>
      </c>
      <c r="Q192" s="120">
        <v>0.2717</v>
      </c>
      <c r="R192" s="121">
        <v>0.35289999999999999</v>
      </c>
      <c r="S192" s="339"/>
      <c r="T192" s="125">
        <v>995</v>
      </c>
      <c r="U192" s="114">
        <v>126000</v>
      </c>
      <c r="V192" s="120">
        <v>0.63290000000000002</v>
      </c>
      <c r="W192" s="120">
        <v>0.59330000000000005</v>
      </c>
      <c r="X192" s="120">
        <v>0.67090000000000005</v>
      </c>
      <c r="Y192" s="114">
        <v>20800</v>
      </c>
      <c r="Z192" s="120">
        <v>0.1045</v>
      </c>
      <c r="AA192" s="120">
        <v>8.3799999999999999E-2</v>
      </c>
      <c r="AB192" s="120">
        <v>0.1295</v>
      </c>
      <c r="AC192" s="114">
        <v>52300</v>
      </c>
      <c r="AD192" s="120">
        <v>0.2626</v>
      </c>
      <c r="AE192" s="120">
        <v>0.2293</v>
      </c>
      <c r="AF192" s="121">
        <v>0.29880000000000001</v>
      </c>
      <c r="AG192" s="335"/>
      <c r="AH192" s="125">
        <v>1009</v>
      </c>
      <c r="AI192" s="114">
        <v>119900</v>
      </c>
      <c r="AJ192" s="115">
        <v>0.59689999999999999</v>
      </c>
      <c r="AK192" s="115">
        <v>0.55730000000000002</v>
      </c>
      <c r="AL192" s="115">
        <v>0.63529999999999998</v>
      </c>
      <c r="AM192" s="114">
        <v>29700</v>
      </c>
      <c r="AN192" s="115">
        <v>0.1479</v>
      </c>
      <c r="AO192" s="115">
        <v>0.1193</v>
      </c>
      <c r="AP192" s="115">
        <v>0.18210000000000001</v>
      </c>
      <c r="AQ192" s="114">
        <v>51200</v>
      </c>
      <c r="AR192" s="115">
        <v>0.25509999999999999</v>
      </c>
      <c r="AS192" s="115">
        <v>0.22370000000000001</v>
      </c>
      <c r="AT192" s="116">
        <v>0.28939999999999999</v>
      </c>
      <c r="AU192" s="352"/>
      <c r="AV192" s="246">
        <v>2.1700000000000001E-2</v>
      </c>
      <c r="AW192" s="206" t="s">
        <v>942</v>
      </c>
      <c r="AX192" s="246">
        <v>3.4000000000000002E-2</v>
      </c>
      <c r="AY192" s="206" t="s">
        <v>942</v>
      </c>
      <c r="AZ192" s="297">
        <v>-5.57E-2</v>
      </c>
      <c r="BA192" s="206" t="s">
        <v>936</v>
      </c>
      <c r="BC192" s="140">
        <v>-3.5999999999999997E-2</v>
      </c>
      <c r="BD192" s="206" t="s">
        <v>942</v>
      </c>
      <c r="BE192" s="246">
        <v>4.3400000000000001E-2</v>
      </c>
      <c r="BF192" s="206" t="s">
        <v>938</v>
      </c>
      <c r="BG192" s="297">
        <v>-7.4999999999999997E-3</v>
      </c>
      <c r="BH192" s="206" t="s">
        <v>942</v>
      </c>
      <c r="BI192" s="187"/>
    </row>
    <row r="193" spans="1:61" x14ac:dyDescent="0.25">
      <c r="A193" s="39" t="str">
        <f t="shared" si="7"/>
        <v>E08000007</v>
      </c>
      <c r="B193" s="40"/>
      <c r="C193" s="41"/>
      <c r="D193" s="40" t="s">
        <v>462</v>
      </c>
      <c r="E193" s="40" t="s">
        <v>463</v>
      </c>
      <c r="F193" s="117">
        <v>973</v>
      </c>
      <c r="G193" s="114">
        <v>151400</v>
      </c>
      <c r="H193" s="120">
        <v>0.64810000000000001</v>
      </c>
      <c r="I193" s="120">
        <v>0.60850000000000004</v>
      </c>
      <c r="J193" s="120">
        <v>0.68589999999999995</v>
      </c>
      <c r="K193" s="114">
        <v>28200</v>
      </c>
      <c r="L193" s="120">
        <v>0.1206</v>
      </c>
      <c r="M193" s="120">
        <v>9.7600000000000006E-2</v>
      </c>
      <c r="N193" s="120">
        <v>0.14799999999999999</v>
      </c>
      <c r="O193" s="114">
        <v>54000</v>
      </c>
      <c r="P193" s="120">
        <v>0.23130000000000001</v>
      </c>
      <c r="Q193" s="120">
        <v>0.19850000000000001</v>
      </c>
      <c r="R193" s="121">
        <v>0.26769999999999999</v>
      </c>
      <c r="S193" s="339"/>
      <c r="T193" s="125">
        <v>998</v>
      </c>
      <c r="U193" s="114">
        <v>162900</v>
      </c>
      <c r="V193" s="120">
        <v>0.69379999999999997</v>
      </c>
      <c r="W193" s="120">
        <v>0.65669999999999995</v>
      </c>
      <c r="X193" s="120">
        <v>0.72860000000000003</v>
      </c>
      <c r="Y193" s="114">
        <v>28900</v>
      </c>
      <c r="Z193" s="120">
        <v>0.12330000000000001</v>
      </c>
      <c r="AA193" s="120">
        <v>9.9099999999999994E-2</v>
      </c>
      <c r="AB193" s="120">
        <v>0.15229999999999999</v>
      </c>
      <c r="AC193" s="114">
        <v>43000</v>
      </c>
      <c r="AD193" s="120">
        <v>0.18290000000000001</v>
      </c>
      <c r="AE193" s="120">
        <v>0.15590000000000001</v>
      </c>
      <c r="AF193" s="121">
        <v>0.2135</v>
      </c>
      <c r="AG193" s="335"/>
      <c r="AH193" s="125">
        <v>973</v>
      </c>
      <c r="AI193" s="114">
        <v>151800</v>
      </c>
      <c r="AJ193" s="115">
        <v>0.64670000000000005</v>
      </c>
      <c r="AK193" s="115">
        <v>0.6089</v>
      </c>
      <c r="AL193" s="115">
        <v>0.68279999999999996</v>
      </c>
      <c r="AM193" s="114">
        <v>25200</v>
      </c>
      <c r="AN193" s="115">
        <v>0.1075</v>
      </c>
      <c r="AO193" s="115">
        <v>8.6800000000000002E-2</v>
      </c>
      <c r="AP193" s="115">
        <v>0.13250000000000001</v>
      </c>
      <c r="AQ193" s="114">
        <v>57700</v>
      </c>
      <c r="AR193" s="115">
        <v>0.24579999999999999</v>
      </c>
      <c r="AS193" s="115">
        <v>0.21379999999999999</v>
      </c>
      <c r="AT193" s="116">
        <v>0.28079999999999999</v>
      </c>
      <c r="AU193" s="352"/>
      <c r="AV193" s="246">
        <v>-1.4E-3</v>
      </c>
      <c r="AW193" s="206" t="s">
        <v>942</v>
      </c>
      <c r="AX193" s="246">
        <v>-1.2999999999999999E-2</v>
      </c>
      <c r="AY193" s="206" t="s">
        <v>942</v>
      </c>
      <c r="AZ193" s="297">
        <v>1.4500000000000001E-2</v>
      </c>
      <c r="BA193" s="206" t="s">
        <v>942</v>
      </c>
      <c r="BC193" s="140">
        <v>-4.7100000000000003E-2</v>
      </c>
      <c r="BD193" s="206" t="s">
        <v>942</v>
      </c>
      <c r="BE193" s="246">
        <v>-1.5699999999999999E-2</v>
      </c>
      <c r="BF193" s="206" t="s">
        <v>942</v>
      </c>
      <c r="BG193" s="297">
        <v>6.2799999999999995E-2</v>
      </c>
      <c r="BH193" s="206" t="s">
        <v>938</v>
      </c>
      <c r="BI193" s="187"/>
    </row>
    <row r="194" spans="1:61" x14ac:dyDescent="0.25">
      <c r="A194" s="39" t="str">
        <f t="shared" si="7"/>
        <v>E08000008</v>
      </c>
      <c r="B194" s="40"/>
      <c r="C194" s="41"/>
      <c r="D194" s="40" t="s">
        <v>464</v>
      </c>
      <c r="E194" s="40" t="s">
        <v>465</v>
      </c>
      <c r="F194" s="117">
        <v>995</v>
      </c>
      <c r="G194" s="114">
        <v>102900</v>
      </c>
      <c r="H194" s="120">
        <v>0.57789999999999997</v>
      </c>
      <c r="I194" s="120">
        <v>0.53549999999999998</v>
      </c>
      <c r="J194" s="120">
        <v>0.61909999999999998</v>
      </c>
      <c r="K194" s="114">
        <v>20900</v>
      </c>
      <c r="L194" s="120">
        <v>0.11749999999999999</v>
      </c>
      <c r="M194" s="120">
        <v>9.2899999999999996E-2</v>
      </c>
      <c r="N194" s="120">
        <v>0.14760000000000001</v>
      </c>
      <c r="O194" s="114">
        <v>54200</v>
      </c>
      <c r="P194" s="120">
        <v>0.30459999999999998</v>
      </c>
      <c r="Q194" s="120">
        <v>0.26740000000000003</v>
      </c>
      <c r="R194" s="121">
        <v>0.34460000000000002</v>
      </c>
      <c r="S194" s="339"/>
      <c r="T194" s="125">
        <v>988</v>
      </c>
      <c r="U194" s="114">
        <v>105500</v>
      </c>
      <c r="V194" s="120">
        <v>0.58950000000000002</v>
      </c>
      <c r="W194" s="120">
        <v>0.54890000000000005</v>
      </c>
      <c r="X194" s="120">
        <v>0.62890000000000001</v>
      </c>
      <c r="Y194" s="114">
        <v>18400</v>
      </c>
      <c r="Z194" s="120">
        <v>0.10299999999999999</v>
      </c>
      <c r="AA194" s="120">
        <v>8.3000000000000004E-2</v>
      </c>
      <c r="AB194" s="120">
        <v>0.12709999999999999</v>
      </c>
      <c r="AC194" s="114">
        <v>55000</v>
      </c>
      <c r="AD194" s="120">
        <v>0.3075</v>
      </c>
      <c r="AE194" s="120">
        <v>0.27100000000000002</v>
      </c>
      <c r="AF194" s="121">
        <v>0.34660000000000002</v>
      </c>
      <c r="AG194" s="335"/>
      <c r="AH194" s="125">
        <v>980</v>
      </c>
      <c r="AI194" s="114">
        <v>106800</v>
      </c>
      <c r="AJ194" s="115">
        <v>0.59519999999999995</v>
      </c>
      <c r="AK194" s="115">
        <v>0.55600000000000005</v>
      </c>
      <c r="AL194" s="115">
        <v>0.63329999999999997</v>
      </c>
      <c r="AM194" s="114">
        <v>22400</v>
      </c>
      <c r="AN194" s="115">
        <v>0.12509999999999999</v>
      </c>
      <c r="AO194" s="115">
        <v>0.1008</v>
      </c>
      <c r="AP194" s="115">
        <v>0.15429999999999999</v>
      </c>
      <c r="AQ194" s="114">
        <v>50200</v>
      </c>
      <c r="AR194" s="115">
        <v>0.2797</v>
      </c>
      <c r="AS194" s="115">
        <v>0.2465</v>
      </c>
      <c r="AT194" s="116">
        <v>0.31540000000000001</v>
      </c>
      <c r="AU194" s="352"/>
      <c r="AV194" s="246">
        <v>1.7299999999999999E-2</v>
      </c>
      <c r="AW194" s="206" t="s">
        <v>942</v>
      </c>
      <c r="AX194" s="246">
        <v>7.6E-3</v>
      </c>
      <c r="AY194" s="206" t="s">
        <v>942</v>
      </c>
      <c r="AZ194" s="297">
        <v>-2.5000000000000001E-2</v>
      </c>
      <c r="BA194" s="206" t="s">
        <v>942</v>
      </c>
      <c r="BC194" s="140">
        <v>5.7000000000000002E-3</v>
      </c>
      <c r="BD194" s="206" t="s">
        <v>942</v>
      </c>
      <c r="BE194" s="246">
        <v>2.2100000000000002E-2</v>
      </c>
      <c r="BF194" s="206" t="s">
        <v>942</v>
      </c>
      <c r="BG194" s="297">
        <v>-2.7799999999999998E-2</v>
      </c>
      <c r="BH194" s="206" t="s">
        <v>942</v>
      </c>
      <c r="BI194" s="187"/>
    </row>
    <row r="195" spans="1:61" x14ac:dyDescent="0.25">
      <c r="A195" s="39" t="str">
        <f t="shared" si="7"/>
        <v>E08000009</v>
      </c>
      <c r="B195" s="40"/>
      <c r="C195" s="41"/>
      <c r="D195" s="40" t="s">
        <v>466</v>
      </c>
      <c r="E195" s="40" t="s">
        <v>467</v>
      </c>
      <c r="F195" s="117">
        <v>1010</v>
      </c>
      <c r="G195" s="114">
        <v>111200</v>
      </c>
      <c r="H195" s="120">
        <v>0.60160000000000002</v>
      </c>
      <c r="I195" s="120">
        <v>0.55869999999999997</v>
      </c>
      <c r="J195" s="120">
        <v>0.64300000000000002</v>
      </c>
      <c r="K195" s="114">
        <v>23300</v>
      </c>
      <c r="L195" s="120">
        <v>0.12609999999999999</v>
      </c>
      <c r="M195" s="120">
        <v>9.9500000000000005E-2</v>
      </c>
      <c r="N195" s="120">
        <v>0.15859999999999999</v>
      </c>
      <c r="O195" s="114">
        <v>50300</v>
      </c>
      <c r="P195" s="120">
        <v>0.27229999999999999</v>
      </c>
      <c r="Q195" s="120">
        <v>0.23549999999999999</v>
      </c>
      <c r="R195" s="121">
        <v>0.3125</v>
      </c>
      <c r="S195" s="339"/>
      <c r="T195" s="125">
        <v>966</v>
      </c>
      <c r="U195" s="114">
        <v>119800</v>
      </c>
      <c r="V195" s="120">
        <v>0.6462</v>
      </c>
      <c r="W195" s="120">
        <v>0.60580000000000001</v>
      </c>
      <c r="X195" s="120">
        <v>0.6845</v>
      </c>
      <c r="Y195" s="114">
        <v>20400</v>
      </c>
      <c r="Z195" s="120">
        <v>0.1101</v>
      </c>
      <c r="AA195" s="120">
        <v>8.77E-2</v>
      </c>
      <c r="AB195" s="120">
        <v>0.13739999999999999</v>
      </c>
      <c r="AC195" s="114">
        <v>45200</v>
      </c>
      <c r="AD195" s="120">
        <v>0.2437</v>
      </c>
      <c r="AE195" s="120">
        <v>0.2107</v>
      </c>
      <c r="AF195" s="121">
        <v>0.28000000000000003</v>
      </c>
      <c r="AG195" s="335"/>
      <c r="AH195" s="125">
        <v>995</v>
      </c>
      <c r="AI195" s="114">
        <v>118600</v>
      </c>
      <c r="AJ195" s="115">
        <v>0.63970000000000005</v>
      </c>
      <c r="AK195" s="115">
        <v>0.60050000000000003</v>
      </c>
      <c r="AL195" s="115">
        <v>0.67710000000000004</v>
      </c>
      <c r="AM195" s="114">
        <v>24400</v>
      </c>
      <c r="AN195" s="115">
        <v>0.1313</v>
      </c>
      <c r="AO195" s="115">
        <v>0.1069</v>
      </c>
      <c r="AP195" s="115">
        <v>0.1603</v>
      </c>
      <c r="AQ195" s="114">
        <v>42500</v>
      </c>
      <c r="AR195" s="115">
        <v>0.22900000000000001</v>
      </c>
      <c r="AS195" s="115">
        <v>0.19739999999999999</v>
      </c>
      <c r="AT195" s="116">
        <v>0.26400000000000001</v>
      </c>
      <c r="AU195" s="352"/>
      <c r="AV195" s="246">
        <v>3.8100000000000002E-2</v>
      </c>
      <c r="AW195" s="206" t="s">
        <v>942</v>
      </c>
      <c r="AX195" s="246">
        <v>5.1999999999999998E-3</v>
      </c>
      <c r="AY195" s="206" t="s">
        <v>942</v>
      </c>
      <c r="AZ195" s="297">
        <v>-4.3299999999999998E-2</v>
      </c>
      <c r="BA195" s="206" t="s">
        <v>942</v>
      </c>
      <c r="BC195" s="140">
        <v>-6.4999999999999997E-3</v>
      </c>
      <c r="BD195" s="206" t="s">
        <v>942</v>
      </c>
      <c r="BE195" s="246">
        <v>2.12E-2</v>
      </c>
      <c r="BF195" s="206" t="s">
        <v>942</v>
      </c>
      <c r="BG195" s="297">
        <v>-1.47E-2</v>
      </c>
      <c r="BH195" s="206" t="s">
        <v>942</v>
      </c>
      <c r="BI195" s="187"/>
    </row>
    <row r="196" spans="1:61" x14ac:dyDescent="0.25">
      <c r="A196" s="39" t="str">
        <f t="shared" si="7"/>
        <v>E08000010</v>
      </c>
      <c r="B196" s="40"/>
      <c r="C196" s="41"/>
      <c r="D196" s="40" t="s">
        <v>468</v>
      </c>
      <c r="E196" s="40" t="s">
        <v>469</v>
      </c>
      <c r="F196" s="117">
        <v>1069</v>
      </c>
      <c r="G196" s="114">
        <v>149700</v>
      </c>
      <c r="H196" s="120">
        <v>0.57189999999999996</v>
      </c>
      <c r="I196" s="120">
        <v>0.53</v>
      </c>
      <c r="J196" s="120">
        <v>0.61270000000000002</v>
      </c>
      <c r="K196" s="114">
        <v>26700</v>
      </c>
      <c r="L196" s="120">
        <v>0.1021</v>
      </c>
      <c r="M196" s="120">
        <v>7.9200000000000007E-2</v>
      </c>
      <c r="N196" s="120">
        <v>0.13070000000000001</v>
      </c>
      <c r="O196" s="114">
        <v>85400</v>
      </c>
      <c r="P196" s="120">
        <v>0.3261</v>
      </c>
      <c r="Q196" s="120">
        <v>0.28889999999999999</v>
      </c>
      <c r="R196" s="121">
        <v>0.36559999999999998</v>
      </c>
      <c r="S196" s="339"/>
      <c r="T196" s="125">
        <v>965</v>
      </c>
      <c r="U196" s="114">
        <v>154600</v>
      </c>
      <c r="V196" s="120">
        <v>0.5887</v>
      </c>
      <c r="W196" s="120">
        <v>0.54790000000000005</v>
      </c>
      <c r="X196" s="120">
        <v>0.62819999999999998</v>
      </c>
      <c r="Y196" s="114">
        <v>22700</v>
      </c>
      <c r="Z196" s="120">
        <v>8.6400000000000005E-2</v>
      </c>
      <c r="AA196" s="120">
        <v>6.8199999999999997E-2</v>
      </c>
      <c r="AB196" s="120">
        <v>0.1089</v>
      </c>
      <c r="AC196" s="114">
        <v>85300</v>
      </c>
      <c r="AD196" s="120">
        <v>0.32500000000000001</v>
      </c>
      <c r="AE196" s="120">
        <v>0.28739999999999999</v>
      </c>
      <c r="AF196" s="121">
        <v>0.3649</v>
      </c>
      <c r="AG196" s="335"/>
      <c r="AH196" s="125">
        <v>995</v>
      </c>
      <c r="AI196" s="114">
        <v>150000</v>
      </c>
      <c r="AJ196" s="115">
        <v>0.56850000000000001</v>
      </c>
      <c r="AK196" s="115">
        <v>0.52790000000000004</v>
      </c>
      <c r="AL196" s="115">
        <v>0.60819999999999996</v>
      </c>
      <c r="AM196" s="114">
        <v>39500</v>
      </c>
      <c r="AN196" s="115">
        <v>0.14979999999999999</v>
      </c>
      <c r="AO196" s="115">
        <v>0.1226</v>
      </c>
      <c r="AP196" s="115">
        <v>0.18190000000000001</v>
      </c>
      <c r="AQ196" s="114">
        <v>74300</v>
      </c>
      <c r="AR196" s="115">
        <v>0.28170000000000001</v>
      </c>
      <c r="AS196" s="115">
        <v>0.24579999999999999</v>
      </c>
      <c r="AT196" s="116">
        <v>0.3206</v>
      </c>
      <c r="AU196" s="352"/>
      <c r="AV196" s="246">
        <v>-3.3999999999999998E-3</v>
      </c>
      <c r="AW196" s="206" t="s">
        <v>942</v>
      </c>
      <c r="AX196" s="246">
        <v>4.7800000000000002E-2</v>
      </c>
      <c r="AY196" s="243" t="s">
        <v>938</v>
      </c>
      <c r="AZ196" s="297">
        <v>-4.4400000000000002E-2</v>
      </c>
      <c r="BA196" s="206" t="s">
        <v>942</v>
      </c>
      <c r="BC196" s="140">
        <v>-2.01E-2</v>
      </c>
      <c r="BD196" s="206" t="s">
        <v>942</v>
      </c>
      <c r="BE196" s="246">
        <v>6.3399999999999998E-2</v>
      </c>
      <c r="BF196" s="206" t="s">
        <v>938</v>
      </c>
      <c r="BG196" s="297">
        <v>-4.3299999999999998E-2</v>
      </c>
      <c r="BH196" s="206" t="s">
        <v>942</v>
      </c>
      <c r="BI196" s="187"/>
    </row>
    <row r="197" spans="1:61" x14ac:dyDescent="0.25">
      <c r="A197" s="39" t="str">
        <f t="shared" si="7"/>
        <v>E08000011</v>
      </c>
      <c r="B197" s="40"/>
      <c r="C197" s="41"/>
      <c r="D197" s="40" t="s">
        <v>470</v>
      </c>
      <c r="E197" s="40" t="s">
        <v>471</v>
      </c>
      <c r="F197" s="117">
        <v>505</v>
      </c>
      <c r="G197" s="114">
        <v>66400</v>
      </c>
      <c r="H197" s="120">
        <v>0.56030000000000002</v>
      </c>
      <c r="I197" s="120">
        <v>0.50039999999999996</v>
      </c>
      <c r="J197" s="120">
        <v>0.61860000000000004</v>
      </c>
      <c r="K197" s="114">
        <v>16000</v>
      </c>
      <c r="L197" s="120">
        <v>0.13489999999999999</v>
      </c>
      <c r="M197" s="120">
        <v>9.7799999999999998E-2</v>
      </c>
      <c r="N197" s="120">
        <v>0.1832</v>
      </c>
      <c r="O197" s="114">
        <v>36100</v>
      </c>
      <c r="P197" s="120">
        <v>0.30480000000000002</v>
      </c>
      <c r="Q197" s="120">
        <v>0.254</v>
      </c>
      <c r="R197" s="121">
        <v>0.36070000000000002</v>
      </c>
      <c r="S197" s="339"/>
      <c r="T197" s="125">
        <v>497</v>
      </c>
      <c r="U197" s="114">
        <v>64500</v>
      </c>
      <c r="V197" s="120">
        <v>0.54279999999999995</v>
      </c>
      <c r="W197" s="120">
        <v>0.48620000000000002</v>
      </c>
      <c r="X197" s="120">
        <v>0.59840000000000004</v>
      </c>
      <c r="Y197" s="114">
        <v>15700</v>
      </c>
      <c r="Z197" s="120">
        <v>0.1318</v>
      </c>
      <c r="AA197" s="120">
        <v>0.1011</v>
      </c>
      <c r="AB197" s="120">
        <v>0.1701</v>
      </c>
      <c r="AC197" s="114">
        <v>38700</v>
      </c>
      <c r="AD197" s="120">
        <v>0.32540000000000002</v>
      </c>
      <c r="AE197" s="120">
        <v>0.27389999999999998</v>
      </c>
      <c r="AF197" s="121">
        <v>0.38150000000000001</v>
      </c>
      <c r="AG197" s="335"/>
      <c r="AH197" s="125">
        <v>492</v>
      </c>
      <c r="AI197" s="114">
        <v>71700</v>
      </c>
      <c r="AJ197" s="115">
        <v>0.60240000000000005</v>
      </c>
      <c r="AK197" s="115">
        <v>0.54630000000000001</v>
      </c>
      <c r="AL197" s="115">
        <v>0.65590000000000004</v>
      </c>
      <c r="AM197" s="114">
        <v>12700</v>
      </c>
      <c r="AN197" s="115">
        <v>0.1065</v>
      </c>
      <c r="AO197" s="115">
        <v>7.7700000000000005E-2</v>
      </c>
      <c r="AP197" s="115">
        <v>0.14430000000000001</v>
      </c>
      <c r="AQ197" s="114">
        <v>34700</v>
      </c>
      <c r="AR197" s="115">
        <v>0.29110000000000003</v>
      </c>
      <c r="AS197" s="115">
        <v>0.24310000000000001</v>
      </c>
      <c r="AT197" s="116">
        <v>0.34439999999999998</v>
      </c>
      <c r="AU197" s="352"/>
      <c r="AV197" s="246">
        <v>4.2000000000000003E-2</v>
      </c>
      <c r="AW197" s="206" t="s">
        <v>942</v>
      </c>
      <c r="AX197" s="246">
        <v>-2.8400000000000002E-2</v>
      </c>
      <c r="AY197" s="206" t="s">
        <v>942</v>
      </c>
      <c r="AZ197" s="297">
        <v>-1.3599999999999999E-2</v>
      </c>
      <c r="BA197" s="206" t="s">
        <v>942</v>
      </c>
      <c r="BC197" s="140">
        <v>5.9499999999999997E-2</v>
      </c>
      <c r="BD197" s="206" t="s">
        <v>942</v>
      </c>
      <c r="BE197" s="246">
        <v>-2.53E-2</v>
      </c>
      <c r="BF197" s="206" t="s">
        <v>942</v>
      </c>
      <c r="BG197" s="297">
        <v>-3.4200000000000001E-2</v>
      </c>
      <c r="BH197" s="206" t="s">
        <v>942</v>
      </c>
      <c r="BI197" s="187"/>
    </row>
    <row r="198" spans="1:61" x14ac:dyDescent="0.25">
      <c r="A198" s="39" t="str">
        <f t="shared" si="7"/>
        <v>E08000012</v>
      </c>
      <c r="B198" s="40"/>
      <c r="C198" s="41"/>
      <c r="D198" s="40" t="s">
        <v>472</v>
      </c>
      <c r="E198" s="40" t="s">
        <v>473</v>
      </c>
      <c r="F198" s="117">
        <v>2009</v>
      </c>
      <c r="G198" s="114">
        <v>245800</v>
      </c>
      <c r="H198" s="120">
        <v>0.61799999999999999</v>
      </c>
      <c r="I198" s="120">
        <v>0.58709999999999996</v>
      </c>
      <c r="J198" s="120">
        <v>0.64800000000000002</v>
      </c>
      <c r="K198" s="114">
        <v>42900</v>
      </c>
      <c r="L198" s="120">
        <v>0.10780000000000001</v>
      </c>
      <c r="M198" s="120">
        <v>9.11E-2</v>
      </c>
      <c r="N198" s="120">
        <v>0.12720000000000001</v>
      </c>
      <c r="O198" s="114">
        <v>109000</v>
      </c>
      <c r="P198" s="120">
        <v>0.2742</v>
      </c>
      <c r="Q198" s="120">
        <v>0.2475</v>
      </c>
      <c r="R198" s="121">
        <v>0.30249999999999999</v>
      </c>
      <c r="S198" s="339"/>
      <c r="T198" s="125">
        <v>1986</v>
      </c>
      <c r="U198" s="114">
        <v>243500</v>
      </c>
      <c r="V198" s="120">
        <v>0.60509999999999997</v>
      </c>
      <c r="W198" s="120">
        <v>0.5766</v>
      </c>
      <c r="X198" s="120">
        <v>0.63280000000000003</v>
      </c>
      <c r="Y198" s="114">
        <v>50100</v>
      </c>
      <c r="Z198" s="120">
        <v>0.1244</v>
      </c>
      <c r="AA198" s="120">
        <v>0.1066</v>
      </c>
      <c r="AB198" s="120">
        <v>0.14480000000000001</v>
      </c>
      <c r="AC198" s="114">
        <v>108900</v>
      </c>
      <c r="AD198" s="120">
        <v>0.27050000000000002</v>
      </c>
      <c r="AE198" s="120">
        <v>0.24629999999999999</v>
      </c>
      <c r="AF198" s="121">
        <v>0.29609999999999997</v>
      </c>
      <c r="AG198" s="335"/>
      <c r="AH198" s="125">
        <v>2030</v>
      </c>
      <c r="AI198" s="114">
        <v>260700</v>
      </c>
      <c r="AJ198" s="115">
        <v>0.63980000000000004</v>
      </c>
      <c r="AK198" s="115">
        <v>0.61219999999999997</v>
      </c>
      <c r="AL198" s="115">
        <v>0.66659999999999997</v>
      </c>
      <c r="AM198" s="114">
        <v>50000</v>
      </c>
      <c r="AN198" s="115">
        <v>0.12280000000000001</v>
      </c>
      <c r="AO198" s="115">
        <v>0.1065</v>
      </c>
      <c r="AP198" s="115">
        <v>0.1411</v>
      </c>
      <c r="AQ198" s="114">
        <v>96700</v>
      </c>
      <c r="AR198" s="115">
        <v>0.2374</v>
      </c>
      <c r="AS198" s="115">
        <v>0.21410000000000001</v>
      </c>
      <c r="AT198" s="116">
        <v>0.26229999999999998</v>
      </c>
      <c r="AU198" s="352"/>
      <c r="AV198" s="246">
        <v>2.18E-2</v>
      </c>
      <c r="AW198" s="206" t="s">
        <v>942</v>
      </c>
      <c r="AX198" s="246">
        <v>1.4999999999999999E-2</v>
      </c>
      <c r="AY198" s="206" t="s">
        <v>942</v>
      </c>
      <c r="AZ198" s="297">
        <v>-3.6799999999999999E-2</v>
      </c>
      <c r="BA198" s="206" t="s">
        <v>936</v>
      </c>
      <c r="BC198" s="140">
        <v>3.4700000000000002E-2</v>
      </c>
      <c r="BD198" s="206" t="s">
        <v>942</v>
      </c>
      <c r="BE198" s="246">
        <v>-1.6000000000000001E-3</v>
      </c>
      <c r="BF198" s="206" t="s">
        <v>942</v>
      </c>
      <c r="BG198" s="297">
        <v>-3.3099999999999997E-2</v>
      </c>
      <c r="BH198" s="206" t="s">
        <v>942</v>
      </c>
      <c r="BI198" s="187"/>
    </row>
    <row r="199" spans="1:61" x14ac:dyDescent="0.25">
      <c r="A199" s="39" t="str">
        <f t="shared" si="7"/>
        <v>E08000013</v>
      </c>
      <c r="B199" s="40"/>
      <c r="C199" s="41"/>
      <c r="D199" s="40" t="s">
        <v>474</v>
      </c>
      <c r="E199" s="40" t="s">
        <v>475</v>
      </c>
      <c r="F199" s="117">
        <v>510</v>
      </c>
      <c r="G199" s="114">
        <v>89400</v>
      </c>
      <c r="H199" s="120">
        <v>0.61419999999999997</v>
      </c>
      <c r="I199" s="120">
        <v>0.55589999999999995</v>
      </c>
      <c r="J199" s="120">
        <v>0.66949999999999998</v>
      </c>
      <c r="K199" s="114">
        <v>15600</v>
      </c>
      <c r="L199" s="120">
        <v>0.1074</v>
      </c>
      <c r="M199" s="120">
        <v>7.8799999999999995E-2</v>
      </c>
      <c r="N199" s="120">
        <v>0.1449</v>
      </c>
      <c r="O199" s="114">
        <v>40500</v>
      </c>
      <c r="P199" s="120">
        <v>0.27829999999999999</v>
      </c>
      <c r="Q199" s="120">
        <v>0.22789999999999999</v>
      </c>
      <c r="R199" s="121">
        <v>0.33500000000000002</v>
      </c>
      <c r="S199" s="339"/>
      <c r="T199" s="125">
        <v>497</v>
      </c>
      <c r="U199" s="114">
        <v>78700</v>
      </c>
      <c r="V199" s="120">
        <v>0.53839999999999999</v>
      </c>
      <c r="W199" s="120">
        <v>0.48010000000000003</v>
      </c>
      <c r="X199" s="120">
        <v>0.59560000000000002</v>
      </c>
      <c r="Y199" s="114">
        <v>21000</v>
      </c>
      <c r="Z199" s="120">
        <v>0.14349999999999999</v>
      </c>
      <c r="AA199" s="120">
        <v>0.10630000000000001</v>
      </c>
      <c r="AB199" s="120">
        <v>0.1908</v>
      </c>
      <c r="AC199" s="114">
        <v>46500</v>
      </c>
      <c r="AD199" s="120">
        <v>0.31819999999999998</v>
      </c>
      <c r="AE199" s="120">
        <v>0.26640000000000003</v>
      </c>
      <c r="AF199" s="121">
        <v>0.37480000000000002</v>
      </c>
      <c r="AG199" s="335"/>
      <c r="AH199" s="125">
        <v>490</v>
      </c>
      <c r="AI199" s="114">
        <v>85000</v>
      </c>
      <c r="AJ199" s="115">
        <v>0.57969999999999999</v>
      </c>
      <c r="AK199" s="115">
        <v>0.52310000000000001</v>
      </c>
      <c r="AL199" s="115">
        <v>0.6341</v>
      </c>
      <c r="AM199" s="114">
        <v>19500</v>
      </c>
      <c r="AN199" s="115">
        <v>0.13289999999999999</v>
      </c>
      <c r="AO199" s="115">
        <v>9.98E-2</v>
      </c>
      <c r="AP199" s="115">
        <v>0.1749</v>
      </c>
      <c r="AQ199" s="114">
        <v>42100</v>
      </c>
      <c r="AR199" s="115">
        <v>0.28739999999999999</v>
      </c>
      <c r="AS199" s="115">
        <v>0.2389</v>
      </c>
      <c r="AT199" s="116">
        <v>0.34139999999999998</v>
      </c>
      <c r="AU199" s="352"/>
      <c r="AV199" s="246">
        <v>-3.4599999999999999E-2</v>
      </c>
      <c r="AW199" s="206" t="s">
        <v>942</v>
      </c>
      <c r="AX199" s="246">
        <v>2.5499999999999998E-2</v>
      </c>
      <c r="AY199" s="206" t="s">
        <v>942</v>
      </c>
      <c r="AZ199" s="297">
        <v>9.1000000000000004E-3</v>
      </c>
      <c r="BA199" s="206" t="s">
        <v>942</v>
      </c>
      <c r="BC199" s="140">
        <v>4.1300000000000003E-2</v>
      </c>
      <c r="BD199" s="206" t="s">
        <v>942</v>
      </c>
      <c r="BE199" s="246">
        <v>-1.0500000000000001E-2</v>
      </c>
      <c r="BF199" s="206" t="s">
        <v>942</v>
      </c>
      <c r="BG199" s="297">
        <v>-3.0700000000000002E-2</v>
      </c>
      <c r="BH199" s="206" t="s">
        <v>942</v>
      </c>
      <c r="BI199" s="187"/>
    </row>
    <row r="200" spans="1:61" x14ac:dyDescent="0.25">
      <c r="A200" s="39" t="str">
        <f t="shared" si="7"/>
        <v>E08000014</v>
      </c>
      <c r="B200" s="40"/>
      <c r="C200" s="41"/>
      <c r="D200" s="40" t="s">
        <v>476</v>
      </c>
      <c r="E200" s="40" t="s">
        <v>477</v>
      </c>
      <c r="F200" s="117">
        <v>513</v>
      </c>
      <c r="G200" s="114">
        <v>146400</v>
      </c>
      <c r="H200" s="120">
        <v>0.64529999999999998</v>
      </c>
      <c r="I200" s="120">
        <v>0.58430000000000004</v>
      </c>
      <c r="J200" s="120">
        <v>0.70199999999999996</v>
      </c>
      <c r="K200" s="114">
        <v>19600</v>
      </c>
      <c r="L200" s="120">
        <v>8.6599999999999996E-2</v>
      </c>
      <c r="M200" s="120">
        <v>6.3E-2</v>
      </c>
      <c r="N200" s="120">
        <v>0.1181</v>
      </c>
      <c r="O200" s="114">
        <v>60800</v>
      </c>
      <c r="P200" s="120">
        <v>0.26800000000000002</v>
      </c>
      <c r="Q200" s="120">
        <v>0.21809999999999999</v>
      </c>
      <c r="R200" s="121">
        <v>0.3246</v>
      </c>
      <c r="S200" s="339"/>
      <c r="T200" s="125">
        <v>499</v>
      </c>
      <c r="U200" s="114">
        <v>129200</v>
      </c>
      <c r="V200" s="120">
        <v>0.56920000000000004</v>
      </c>
      <c r="W200" s="120">
        <v>0.51160000000000005</v>
      </c>
      <c r="X200" s="120">
        <v>0.62490000000000001</v>
      </c>
      <c r="Y200" s="114">
        <v>37000</v>
      </c>
      <c r="Z200" s="120">
        <v>0.16320000000000001</v>
      </c>
      <c r="AA200" s="120">
        <v>0.124</v>
      </c>
      <c r="AB200" s="120">
        <v>0.2117</v>
      </c>
      <c r="AC200" s="114">
        <v>60800</v>
      </c>
      <c r="AD200" s="120">
        <v>0.2676</v>
      </c>
      <c r="AE200" s="120">
        <v>0.2203</v>
      </c>
      <c r="AF200" s="121">
        <v>0.32100000000000001</v>
      </c>
      <c r="AG200" s="335"/>
      <c r="AH200" s="125">
        <v>517</v>
      </c>
      <c r="AI200" s="114">
        <v>137700</v>
      </c>
      <c r="AJ200" s="115">
        <v>0.60640000000000005</v>
      </c>
      <c r="AK200" s="115">
        <v>0.55130000000000001</v>
      </c>
      <c r="AL200" s="115">
        <v>0.65900000000000003</v>
      </c>
      <c r="AM200" s="114">
        <v>32600</v>
      </c>
      <c r="AN200" s="115">
        <v>0.14369999999999999</v>
      </c>
      <c r="AO200" s="115">
        <v>0.10730000000000001</v>
      </c>
      <c r="AP200" s="115">
        <v>0.18990000000000001</v>
      </c>
      <c r="AQ200" s="114">
        <v>56700</v>
      </c>
      <c r="AR200" s="115">
        <v>0.24979999999999999</v>
      </c>
      <c r="AS200" s="115">
        <v>0.20749999999999999</v>
      </c>
      <c r="AT200" s="116">
        <v>0.29749999999999999</v>
      </c>
      <c r="AU200" s="352"/>
      <c r="AV200" s="246">
        <v>-3.8899999999999997E-2</v>
      </c>
      <c r="AW200" s="206" t="s">
        <v>942</v>
      </c>
      <c r="AX200" s="246">
        <v>5.7099999999999998E-2</v>
      </c>
      <c r="AY200" s="243" t="s">
        <v>938</v>
      </c>
      <c r="AZ200" s="297">
        <v>-1.8200000000000001E-2</v>
      </c>
      <c r="BA200" s="206" t="s">
        <v>942</v>
      </c>
      <c r="BC200" s="140">
        <v>3.73E-2</v>
      </c>
      <c r="BD200" s="206" t="s">
        <v>942</v>
      </c>
      <c r="BE200" s="246">
        <v>-1.95E-2</v>
      </c>
      <c r="BF200" s="206" t="s">
        <v>942</v>
      </c>
      <c r="BG200" s="297">
        <v>-1.78E-2</v>
      </c>
      <c r="BH200" s="206" t="s">
        <v>942</v>
      </c>
      <c r="BI200" s="187"/>
    </row>
    <row r="201" spans="1:61" x14ac:dyDescent="0.25">
      <c r="A201" s="39" t="str">
        <f t="shared" si="7"/>
        <v>E08000015</v>
      </c>
      <c r="B201" s="40"/>
      <c r="C201" s="41"/>
      <c r="D201" s="40" t="s">
        <v>478</v>
      </c>
      <c r="E201" s="40" t="s">
        <v>479</v>
      </c>
      <c r="F201" s="117">
        <v>530</v>
      </c>
      <c r="G201" s="114">
        <v>159100</v>
      </c>
      <c r="H201" s="120">
        <v>0.60919999999999996</v>
      </c>
      <c r="I201" s="120">
        <v>0.55200000000000005</v>
      </c>
      <c r="J201" s="120">
        <v>0.66349999999999998</v>
      </c>
      <c r="K201" s="114">
        <v>36500</v>
      </c>
      <c r="L201" s="120">
        <v>0.13969999999999999</v>
      </c>
      <c r="M201" s="120">
        <v>0.1041</v>
      </c>
      <c r="N201" s="120">
        <v>0.18479999999999999</v>
      </c>
      <c r="O201" s="114">
        <v>65600</v>
      </c>
      <c r="P201" s="120">
        <v>0.25119999999999998</v>
      </c>
      <c r="Q201" s="120">
        <v>0.2056</v>
      </c>
      <c r="R201" s="121">
        <v>0.30309999999999998</v>
      </c>
      <c r="S201" s="339"/>
      <c r="T201" s="125">
        <v>507</v>
      </c>
      <c r="U201" s="114">
        <v>160500</v>
      </c>
      <c r="V201" s="120">
        <v>0.61439999999999995</v>
      </c>
      <c r="W201" s="120">
        <v>0.55840000000000001</v>
      </c>
      <c r="X201" s="120">
        <v>0.66759999999999997</v>
      </c>
      <c r="Y201" s="114">
        <v>40200</v>
      </c>
      <c r="Z201" s="120">
        <v>0.154</v>
      </c>
      <c r="AA201" s="120">
        <v>0.1132</v>
      </c>
      <c r="AB201" s="120">
        <v>0.20599999999999999</v>
      </c>
      <c r="AC201" s="114">
        <v>60500</v>
      </c>
      <c r="AD201" s="120">
        <v>0.2316</v>
      </c>
      <c r="AE201" s="120">
        <v>0.19</v>
      </c>
      <c r="AF201" s="121">
        <v>0.27910000000000001</v>
      </c>
      <c r="AG201" s="335"/>
      <c r="AH201" s="125">
        <v>485</v>
      </c>
      <c r="AI201" s="114">
        <v>150000</v>
      </c>
      <c r="AJ201" s="115">
        <v>0.57130000000000003</v>
      </c>
      <c r="AK201" s="115">
        <v>0.51449999999999996</v>
      </c>
      <c r="AL201" s="115">
        <v>0.62619999999999998</v>
      </c>
      <c r="AM201" s="114">
        <v>32100</v>
      </c>
      <c r="AN201" s="115">
        <v>0.1225</v>
      </c>
      <c r="AO201" s="115">
        <v>9.1700000000000004E-2</v>
      </c>
      <c r="AP201" s="115">
        <v>0.1618</v>
      </c>
      <c r="AQ201" s="114">
        <v>80400</v>
      </c>
      <c r="AR201" s="115">
        <v>0.30630000000000002</v>
      </c>
      <c r="AS201" s="115">
        <v>0.25509999999999999</v>
      </c>
      <c r="AT201" s="116">
        <v>0.36270000000000002</v>
      </c>
      <c r="AU201" s="352"/>
      <c r="AV201" s="246">
        <v>-3.7900000000000003E-2</v>
      </c>
      <c r="AW201" s="206" t="s">
        <v>942</v>
      </c>
      <c r="AX201" s="246">
        <v>-1.72E-2</v>
      </c>
      <c r="AY201" s="206" t="s">
        <v>942</v>
      </c>
      <c r="AZ201" s="297">
        <v>5.5100000000000003E-2</v>
      </c>
      <c r="BA201" s="206" t="s">
        <v>942</v>
      </c>
      <c r="BC201" s="140">
        <v>-4.3200000000000002E-2</v>
      </c>
      <c r="BD201" s="206" t="s">
        <v>942</v>
      </c>
      <c r="BE201" s="246">
        <v>-3.15E-2</v>
      </c>
      <c r="BF201" s="206" t="s">
        <v>942</v>
      </c>
      <c r="BG201" s="297">
        <v>7.4700000000000003E-2</v>
      </c>
      <c r="BH201" s="206" t="s">
        <v>938</v>
      </c>
      <c r="BI201" s="187"/>
    </row>
    <row r="202" spans="1:61" x14ac:dyDescent="0.25">
      <c r="A202" s="39"/>
      <c r="B202" s="40"/>
      <c r="C202" s="41"/>
      <c r="D202" s="40"/>
      <c r="E202" s="40"/>
      <c r="F202" s="117"/>
      <c r="G202" s="114"/>
      <c r="H202" s="120"/>
      <c r="I202" s="120"/>
      <c r="J202" s="120"/>
      <c r="K202" s="125"/>
      <c r="L202" s="120"/>
      <c r="M202" s="120"/>
      <c r="N202" s="120"/>
      <c r="O202" s="125"/>
      <c r="P202" s="120"/>
      <c r="Q202" s="120"/>
      <c r="R202" s="121"/>
      <c r="S202" s="339"/>
      <c r="T202" s="125"/>
      <c r="U202" s="125"/>
      <c r="V202" s="120"/>
      <c r="W202" s="120"/>
      <c r="X202" s="120"/>
      <c r="Y202" s="125"/>
      <c r="Z202" s="120"/>
      <c r="AA202" s="120"/>
      <c r="AB202" s="120"/>
      <c r="AC202" s="125"/>
      <c r="AD202" s="120"/>
      <c r="AE202" s="120"/>
      <c r="AF202" s="121"/>
      <c r="AG202" s="335"/>
      <c r="AH202" s="125"/>
      <c r="AI202" s="114"/>
      <c r="AJ202" s="115"/>
      <c r="AK202" s="115"/>
      <c r="AL202" s="115"/>
      <c r="AM202" s="114"/>
      <c r="AN202" s="115"/>
      <c r="AO202" s="115"/>
      <c r="AP202" s="115"/>
      <c r="AQ202" s="114"/>
      <c r="AR202" s="115"/>
      <c r="AS202" s="115"/>
      <c r="AT202" s="116"/>
      <c r="AU202" s="352"/>
      <c r="AV202" s="246"/>
      <c r="AW202" s="243"/>
      <c r="AX202" s="246"/>
      <c r="AY202" s="243"/>
      <c r="AZ202" s="297"/>
      <c r="BA202" s="206"/>
      <c r="BC202" s="140"/>
      <c r="BD202" s="206"/>
      <c r="BE202" s="246"/>
      <c r="BF202" s="206"/>
      <c r="BG202" s="297"/>
      <c r="BH202" s="206"/>
      <c r="BI202" s="187"/>
    </row>
    <row r="203" spans="1:61" x14ac:dyDescent="0.25">
      <c r="A203" s="38" t="s">
        <v>23</v>
      </c>
      <c r="B203" s="40"/>
      <c r="C203" s="41"/>
      <c r="D203" s="40"/>
      <c r="E203" s="40"/>
      <c r="F203" s="117"/>
      <c r="G203" s="114"/>
      <c r="H203" s="120"/>
      <c r="I203" s="120"/>
      <c r="J203" s="120"/>
      <c r="K203" s="125"/>
      <c r="L203" s="120"/>
      <c r="M203" s="120"/>
      <c r="N203" s="120"/>
      <c r="O203" s="125"/>
      <c r="P203" s="120"/>
      <c r="Q203" s="120"/>
      <c r="R203" s="121"/>
      <c r="S203" s="339"/>
      <c r="T203" s="125"/>
      <c r="U203" s="125"/>
      <c r="V203" s="120"/>
      <c r="W203" s="120"/>
      <c r="X203" s="120"/>
      <c r="Y203" s="125"/>
      <c r="Z203" s="120"/>
      <c r="AA203" s="120"/>
      <c r="AB203" s="120"/>
      <c r="AC203" s="125"/>
      <c r="AD203" s="120"/>
      <c r="AE203" s="120"/>
      <c r="AF203" s="121"/>
      <c r="AG203" s="335"/>
      <c r="AH203" s="125"/>
      <c r="AI203" s="114"/>
      <c r="AJ203" s="115"/>
      <c r="AK203" s="115"/>
      <c r="AL203" s="115"/>
      <c r="AM203" s="114"/>
      <c r="AN203" s="115"/>
      <c r="AO203" s="115"/>
      <c r="AP203" s="115"/>
      <c r="AQ203" s="114"/>
      <c r="AR203" s="115"/>
      <c r="AS203" s="115"/>
      <c r="AT203" s="116"/>
      <c r="AU203" s="352"/>
      <c r="AV203" s="246"/>
      <c r="AW203" s="243"/>
      <c r="AX203" s="246"/>
      <c r="AY203" s="243"/>
      <c r="AZ203" s="297"/>
      <c r="BA203" s="206"/>
      <c r="BC203" s="140"/>
      <c r="BD203" s="206"/>
      <c r="BE203" s="246"/>
      <c r="BF203" s="206"/>
      <c r="BG203" s="297"/>
      <c r="BH203" s="206"/>
      <c r="BI203" s="187"/>
    </row>
    <row r="204" spans="1:61" x14ac:dyDescent="0.25">
      <c r="A204" s="39" t="str">
        <f>(B204)</f>
        <v>E10000002</v>
      </c>
      <c r="B204" s="40" t="s">
        <v>480</v>
      </c>
      <c r="C204" s="41" t="s">
        <v>481</v>
      </c>
      <c r="D204" s="40"/>
      <c r="E204" s="40"/>
      <c r="F204" s="117">
        <v>2012</v>
      </c>
      <c r="G204" s="114">
        <v>280500</v>
      </c>
      <c r="H204" s="120">
        <v>0.66600000000000004</v>
      </c>
      <c r="I204" s="120">
        <v>0.63449999999999995</v>
      </c>
      <c r="J204" s="120">
        <v>0.69620000000000004</v>
      </c>
      <c r="K204" s="114">
        <v>50800</v>
      </c>
      <c r="L204" s="120">
        <v>0.1206</v>
      </c>
      <c r="M204" s="120">
        <v>0.1007</v>
      </c>
      <c r="N204" s="120">
        <v>0.1439</v>
      </c>
      <c r="O204" s="114">
        <v>89800</v>
      </c>
      <c r="P204" s="120">
        <v>0.21329999999999999</v>
      </c>
      <c r="Q204" s="120">
        <v>0.18840000000000001</v>
      </c>
      <c r="R204" s="121">
        <v>0.24060000000000001</v>
      </c>
      <c r="S204" s="339"/>
      <c r="T204" s="125">
        <v>2012</v>
      </c>
      <c r="U204" s="114">
        <v>274400</v>
      </c>
      <c r="V204" s="120">
        <v>0.64419999999999999</v>
      </c>
      <c r="W204" s="120">
        <v>0.61560000000000004</v>
      </c>
      <c r="X204" s="120">
        <v>0.67179999999999995</v>
      </c>
      <c r="Y204" s="114">
        <v>58500</v>
      </c>
      <c r="Z204" s="120">
        <v>0.13739999999999999</v>
      </c>
      <c r="AA204" s="120">
        <v>0.1186</v>
      </c>
      <c r="AB204" s="120">
        <v>0.15859999999999999</v>
      </c>
      <c r="AC204" s="114">
        <v>93000</v>
      </c>
      <c r="AD204" s="120">
        <v>0.21840000000000001</v>
      </c>
      <c r="AE204" s="120">
        <v>0.19520000000000001</v>
      </c>
      <c r="AF204" s="121">
        <v>0.24349999999999999</v>
      </c>
      <c r="AG204" s="335"/>
      <c r="AH204" s="125">
        <v>1938</v>
      </c>
      <c r="AI204" s="114">
        <v>285500</v>
      </c>
      <c r="AJ204" s="115">
        <v>0.67010000000000003</v>
      </c>
      <c r="AK204" s="115">
        <v>0.6421</v>
      </c>
      <c r="AL204" s="115">
        <v>0.69689999999999996</v>
      </c>
      <c r="AM204" s="114">
        <v>50300</v>
      </c>
      <c r="AN204" s="115">
        <v>0.11799999999999999</v>
      </c>
      <c r="AO204" s="115">
        <v>0.1016</v>
      </c>
      <c r="AP204" s="115">
        <v>0.1366</v>
      </c>
      <c r="AQ204" s="114">
        <v>90300</v>
      </c>
      <c r="AR204" s="115">
        <v>0.21199999999999999</v>
      </c>
      <c r="AS204" s="115">
        <v>0.1888</v>
      </c>
      <c r="AT204" s="116">
        <v>0.23719999999999999</v>
      </c>
      <c r="AU204" s="352"/>
      <c r="AV204" s="246">
        <v>4.0000000000000001E-3</v>
      </c>
      <c r="AW204" s="206" t="s">
        <v>942</v>
      </c>
      <c r="AX204" s="246">
        <v>-2.7000000000000001E-3</v>
      </c>
      <c r="AY204" s="206" t="s">
        <v>942</v>
      </c>
      <c r="AZ204" s="297">
        <v>-1.2999999999999999E-3</v>
      </c>
      <c r="BA204" s="206" t="s">
        <v>942</v>
      </c>
      <c r="BC204" s="140">
        <v>2.58E-2</v>
      </c>
      <c r="BD204" s="206" t="s">
        <v>942</v>
      </c>
      <c r="BE204" s="246">
        <v>-1.95E-2</v>
      </c>
      <c r="BF204" s="206" t="s">
        <v>942</v>
      </c>
      <c r="BG204" s="297">
        <v>-6.4000000000000003E-3</v>
      </c>
      <c r="BH204" s="206" t="s">
        <v>942</v>
      </c>
      <c r="BI204" s="187"/>
    </row>
    <row r="205" spans="1:61" x14ac:dyDescent="0.25">
      <c r="A205" s="39" t="str">
        <f t="shared" ref="A205:A210" si="8">(B205)</f>
        <v>E10000011</v>
      </c>
      <c r="B205" s="40" t="s">
        <v>482</v>
      </c>
      <c r="C205" s="41" t="s">
        <v>483</v>
      </c>
      <c r="D205" s="40"/>
      <c r="E205" s="40"/>
      <c r="F205" s="117">
        <v>2514</v>
      </c>
      <c r="G205" s="114">
        <v>290500</v>
      </c>
      <c r="H205" s="120">
        <v>0.64410000000000001</v>
      </c>
      <c r="I205" s="120">
        <v>0.61780000000000002</v>
      </c>
      <c r="J205" s="120">
        <v>0.66959999999999997</v>
      </c>
      <c r="K205" s="114">
        <v>53800</v>
      </c>
      <c r="L205" s="120">
        <v>0.1192</v>
      </c>
      <c r="M205" s="120">
        <v>0.1031</v>
      </c>
      <c r="N205" s="120">
        <v>0.13750000000000001</v>
      </c>
      <c r="O205" s="114">
        <v>106700</v>
      </c>
      <c r="P205" s="120">
        <v>0.23669999999999999</v>
      </c>
      <c r="Q205" s="120">
        <v>0.21529999999999999</v>
      </c>
      <c r="R205" s="121">
        <v>0.25950000000000001</v>
      </c>
      <c r="S205" s="339"/>
      <c r="T205" s="125">
        <v>2502</v>
      </c>
      <c r="U205" s="114">
        <v>276500</v>
      </c>
      <c r="V205" s="120">
        <v>0.6089</v>
      </c>
      <c r="W205" s="120">
        <v>0.58389999999999997</v>
      </c>
      <c r="X205" s="120">
        <v>0.63329999999999997</v>
      </c>
      <c r="Y205" s="114">
        <v>57800</v>
      </c>
      <c r="Z205" s="120">
        <v>0.1273</v>
      </c>
      <c r="AA205" s="120">
        <v>0.11119999999999999</v>
      </c>
      <c r="AB205" s="120">
        <v>0.14549999999999999</v>
      </c>
      <c r="AC205" s="114">
        <v>119800</v>
      </c>
      <c r="AD205" s="120">
        <v>0.26379999999999998</v>
      </c>
      <c r="AE205" s="120">
        <v>0.2422</v>
      </c>
      <c r="AF205" s="121">
        <v>0.28649999999999998</v>
      </c>
      <c r="AG205" s="335"/>
      <c r="AH205" s="125">
        <v>2531</v>
      </c>
      <c r="AI205" s="114">
        <v>283400</v>
      </c>
      <c r="AJ205" s="115">
        <v>0.61850000000000005</v>
      </c>
      <c r="AK205" s="115">
        <v>0.59460000000000002</v>
      </c>
      <c r="AL205" s="115">
        <v>0.64190000000000003</v>
      </c>
      <c r="AM205" s="114">
        <v>52400</v>
      </c>
      <c r="AN205" s="115">
        <v>0.1144</v>
      </c>
      <c r="AO205" s="115">
        <v>0.1007</v>
      </c>
      <c r="AP205" s="115">
        <v>0.1298</v>
      </c>
      <c r="AQ205" s="114">
        <v>122400</v>
      </c>
      <c r="AR205" s="115">
        <v>0.2671</v>
      </c>
      <c r="AS205" s="115">
        <v>0.246</v>
      </c>
      <c r="AT205" s="116">
        <v>0.28920000000000001</v>
      </c>
      <c r="AU205" s="352"/>
      <c r="AV205" s="246">
        <v>-2.5600000000000001E-2</v>
      </c>
      <c r="AW205" s="206" t="s">
        <v>942</v>
      </c>
      <c r="AX205" s="246">
        <v>-4.7999999999999996E-3</v>
      </c>
      <c r="AY205" s="206" t="s">
        <v>942</v>
      </c>
      <c r="AZ205" s="297">
        <v>3.04E-2</v>
      </c>
      <c r="BA205" s="206" t="s">
        <v>942</v>
      </c>
      <c r="BC205" s="140">
        <v>9.5999999999999992E-3</v>
      </c>
      <c r="BD205" s="206" t="s">
        <v>942</v>
      </c>
      <c r="BE205" s="246">
        <v>-1.29E-2</v>
      </c>
      <c r="BF205" s="206" t="s">
        <v>942</v>
      </c>
      <c r="BG205" s="297">
        <v>3.3E-3</v>
      </c>
      <c r="BH205" s="206" t="s">
        <v>942</v>
      </c>
      <c r="BI205" s="187"/>
    </row>
    <row r="206" spans="1:61" x14ac:dyDescent="0.25">
      <c r="A206" s="39" t="str">
        <f t="shared" si="8"/>
        <v>E10000014</v>
      </c>
      <c r="B206" s="40" t="s">
        <v>484</v>
      </c>
      <c r="C206" s="41" t="s">
        <v>485</v>
      </c>
      <c r="D206" s="40"/>
      <c r="E206" s="40"/>
      <c r="F206" s="117">
        <v>5545</v>
      </c>
      <c r="G206" s="114">
        <v>691500</v>
      </c>
      <c r="H206" s="120">
        <v>0.62649999999999995</v>
      </c>
      <c r="I206" s="120">
        <v>0.60760000000000003</v>
      </c>
      <c r="J206" s="120">
        <v>0.64500000000000002</v>
      </c>
      <c r="K206" s="114">
        <v>131300</v>
      </c>
      <c r="L206" s="120">
        <v>0.11899999999999999</v>
      </c>
      <c r="M206" s="120">
        <v>0.1081</v>
      </c>
      <c r="N206" s="120">
        <v>0.1308</v>
      </c>
      <c r="O206" s="114">
        <v>280900</v>
      </c>
      <c r="P206" s="120">
        <v>0.2545</v>
      </c>
      <c r="Q206" s="120">
        <v>0.23749999999999999</v>
      </c>
      <c r="R206" s="121">
        <v>0.27239999999999998</v>
      </c>
      <c r="S206" s="339"/>
      <c r="T206" s="125">
        <v>5439</v>
      </c>
      <c r="U206" s="114">
        <v>720200</v>
      </c>
      <c r="V206" s="120">
        <v>0.64910000000000001</v>
      </c>
      <c r="W206" s="120">
        <v>0.63229999999999997</v>
      </c>
      <c r="X206" s="120">
        <v>0.66539999999999999</v>
      </c>
      <c r="Y206" s="114">
        <v>147600</v>
      </c>
      <c r="Z206" s="120">
        <v>0.13300000000000001</v>
      </c>
      <c r="AA206" s="120">
        <v>0.1216</v>
      </c>
      <c r="AB206" s="120">
        <v>0.1454</v>
      </c>
      <c r="AC206" s="114">
        <v>241800</v>
      </c>
      <c r="AD206" s="120">
        <v>0.21790000000000001</v>
      </c>
      <c r="AE206" s="120">
        <v>0.20419999999999999</v>
      </c>
      <c r="AF206" s="121">
        <v>0.23219999999999999</v>
      </c>
      <c r="AG206" s="335"/>
      <c r="AH206" s="125">
        <v>5519</v>
      </c>
      <c r="AI206" s="114">
        <v>735600</v>
      </c>
      <c r="AJ206" s="115">
        <v>0.65769999999999995</v>
      </c>
      <c r="AK206" s="115">
        <v>0.64170000000000005</v>
      </c>
      <c r="AL206" s="115">
        <v>0.6734</v>
      </c>
      <c r="AM206" s="114">
        <v>134300</v>
      </c>
      <c r="AN206" s="115">
        <v>0.1201</v>
      </c>
      <c r="AO206" s="115">
        <v>0.1101</v>
      </c>
      <c r="AP206" s="115">
        <v>0.13089999999999999</v>
      </c>
      <c r="AQ206" s="114">
        <v>248400</v>
      </c>
      <c r="AR206" s="115">
        <v>0.22209999999999999</v>
      </c>
      <c r="AS206" s="115">
        <v>0.20849999999999999</v>
      </c>
      <c r="AT206" s="116">
        <v>0.2364</v>
      </c>
      <c r="AU206" s="352"/>
      <c r="AV206" s="246">
        <v>3.1300000000000001E-2</v>
      </c>
      <c r="AW206" s="243" t="s">
        <v>938</v>
      </c>
      <c r="AX206" s="246">
        <v>1.1000000000000001E-3</v>
      </c>
      <c r="AY206" s="206" t="s">
        <v>942</v>
      </c>
      <c r="AZ206" s="297">
        <v>-3.2399999999999998E-2</v>
      </c>
      <c r="BA206" s="206" t="s">
        <v>936</v>
      </c>
      <c r="BC206" s="140">
        <v>8.6999999999999994E-3</v>
      </c>
      <c r="BD206" s="206" t="s">
        <v>942</v>
      </c>
      <c r="BE206" s="246">
        <v>-1.29E-2</v>
      </c>
      <c r="BF206" s="206" t="s">
        <v>942</v>
      </c>
      <c r="BG206" s="297">
        <v>4.1999999999999997E-3</v>
      </c>
      <c r="BH206" s="206" t="s">
        <v>942</v>
      </c>
      <c r="BI206" s="187"/>
    </row>
    <row r="207" spans="1:61" x14ac:dyDescent="0.25">
      <c r="A207" s="39" t="str">
        <f t="shared" si="8"/>
        <v>E10000016</v>
      </c>
      <c r="B207" s="40" t="s">
        <v>486</v>
      </c>
      <c r="C207" s="41" t="s">
        <v>487</v>
      </c>
      <c r="D207" s="40"/>
      <c r="E207" s="40"/>
      <c r="F207" s="117">
        <v>5899</v>
      </c>
      <c r="G207" s="114">
        <v>756800</v>
      </c>
      <c r="H207" s="120">
        <v>0.6139</v>
      </c>
      <c r="I207" s="120">
        <v>0.59689999999999999</v>
      </c>
      <c r="J207" s="120">
        <v>0.63060000000000005</v>
      </c>
      <c r="K207" s="114">
        <v>159100</v>
      </c>
      <c r="L207" s="120">
        <v>0.12909999999999999</v>
      </c>
      <c r="M207" s="120">
        <v>0.1182</v>
      </c>
      <c r="N207" s="120">
        <v>0.1409</v>
      </c>
      <c r="O207" s="114">
        <v>316900</v>
      </c>
      <c r="P207" s="120">
        <v>0.25700000000000001</v>
      </c>
      <c r="Q207" s="120">
        <v>0.24249999999999999</v>
      </c>
      <c r="R207" s="121">
        <v>0.2722</v>
      </c>
      <c r="S207" s="339"/>
      <c r="T207" s="125">
        <v>5937</v>
      </c>
      <c r="U207" s="114">
        <v>786500</v>
      </c>
      <c r="V207" s="120">
        <v>0.63109999999999999</v>
      </c>
      <c r="W207" s="120">
        <v>0.61509999999999998</v>
      </c>
      <c r="X207" s="120">
        <v>0.64690000000000003</v>
      </c>
      <c r="Y207" s="114">
        <v>165000</v>
      </c>
      <c r="Z207" s="120">
        <v>0.13239999999999999</v>
      </c>
      <c r="AA207" s="120">
        <v>0.12189999999999999</v>
      </c>
      <c r="AB207" s="120">
        <v>0.14360000000000001</v>
      </c>
      <c r="AC207" s="114">
        <v>294800</v>
      </c>
      <c r="AD207" s="120">
        <v>0.23649999999999999</v>
      </c>
      <c r="AE207" s="120">
        <v>0.223</v>
      </c>
      <c r="AF207" s="121">
        <v>0.2505</v>
      </c>
      <c r="AG207" s="335"/>
      <c r="AH207" s="125">
        <v>6020</v>
      </c>
      <c r="AI207" s="114">
        <v>798000</v>
      </c>
      <c r="AJ207" s="115">
        <v>0.63600000000000001</v>
      </c>
      <c r="AK207" s="115">
        <v>0.62050000000000005</v>
      </c>
      <c r="AL207" s="115">
        <v>0.65110000000000001</v>
      </c>
      <c r="AM207" s="114">
        <v>159500</v>
      </c>
      <c r="AN207" s="115">
        <v>0.12709999999999999</v>
      </c>
      <c r="AO207" s="115">
        <v>0.1168</v>
      </c>
      <c r="AP207" s="115">
        <v>0.13819999999999999</v>
      </c>
      <c r="AQ207" s="114">
        <v>297300</v>
      </c>
      <c r="AR207" s="115">
        <v>0.2369</v>
      </c>
      <c r="AS207" s="115">
        <v>0.224</v>
      </c>
      <c r="AT207" s="116">
        <v>0.25040000000000001</v>
      </c>
      <c r="AU207" s="352"/>
      <c r="AV207" s="246">
        <v>2.2100000000000002E-2</v>
      </c>
      <c r="AW207" s="206" t="s">
        <v>942</v>
      </c>
      <c r="AX207" s="246">
        <v>-2E-3</v>
      </c>
      <c r="AY207" s="206" t="s">
        <v>942</v>
      </c>
      <c r="AZ207" s="297">
        <v>-2.01E-2</v>
      </c>
      <c r="BA207" s="206" t="s">
        <v>936</v>
      </c>
      <c r="BC207" s="140">
        <v>4.7999999999999996E-3</v>
      </c>
      <c r="BD207" s="206" t="s">
        <v>942</v>
      </c>
      <c r="BE207" s="246">
        <v>-5.3E-3</v>
      </c>
      <c r="BF207" s="206" t="s">
        <v>942</v>
      </c>
      <c r="BG207" s="297">
        <v>4.0000000000000002E-4</v>
      </c>
      <c r="BH207" s="206" t="s">
        <v>942</v>
      </c>
      <c r="BI207" s="187"/>
    </row>
    <row r="208" spans="1:61" x14ac:dyDescent="0.25">
      <c r="A208" s="39" t="str">
        <f t="shared" si="8"/>
        <v>E10000025</v>
      </c>
      <c r="B208" s="40" t="s">
        <v>488</v>
      </c>
      <c r="C208" s="41" t="s">
        <v>489</v>
      </c>
      <c r="D208" s="40"/>
      <c r="E208" s="40"/>
      <c r="F208" s="117">
        <v>2730</v>
      </c>
      <c r="G208" s="114">
        <v>373000</v>
      </c>
      <c r="H208" s="120">
        <v>0.67620000000000002</v>
      </c>
      <c r="I208" s="120">
        <v>0.65169999999999995</v>
      </c>
      <c r="J208" s="120">
        <v>0.69979999999999998</v>
      </c>
      <c r="K208" s="114">
        <v>62900</v>
      </c>
      <c r="L208" s="120">
        <v>0.11409999999999999</v>
      </c>
      <c r="M208" s="120">
        <v>9.8599999999999993E-2</v>
      </c>
      <c r="N208" s="120">
        <v>0.13159999999999999</v>
      </c>
      <c r="O208" s="114">
        <v>115700</v>
      </c>
      <c r="P208" s="120">
        <v>0.2097</v>
      </c>
      <c r="Q208" s="120">
        <v>0.19</v>
      </c>
      <c r="R208" s="121">
        <v>0.23089999999999999</v>
      </c>
      <c r="S208" s="339"/>
      <c r="T208" s="125">
        <v>2769</v>
      </c>
      <c r="U208" s="114">
        <v>366100</v>
      </c>
      <c r="V208" s="120">
        <v>0.65869999999999995</v>
      </c>
      <c r="W208" s="120">
        <v>0.63549999999999995</v>
      </c>
      <c r="X208" s="120">
        <v>0.68120000000000003</v>
      </c>
      <c r="Y208" s="114">
        <v>70500</v>
      </c>
      <c r="Z208" s="120">
        <v>0.12690000000000001</v>
      </c>
      <c r="AA208" s="120">
        <v>0.1119</v>
      </c>
      <c r="AB208" s="120">
        <v>0.14349999999999999</v>
      </c>
      <c r="AC208" s="114">
        <v>119200</v>
      </c>
      <c r="AD208" s="120">
        <v>0.21440000000000001</v>
      </c>
      <c r="AE208" s="120">
        <v>0.1953</v>
      </c>
      <c r="AF208" s="121">
        <v>0.23480000000000001</v>
      </c>
      <c r="AG208" s="335"/>
      <c r="AH208" s="125">
        <v>2757</v>
      </c>
      <c r="AI208" s="114">
        <v>380100</v>
      </c>
      <c r="AJ208" s="115">
        <v>0.68589999999999995</v>
      </c>
      <c r="AK208" s="115">
        <v>0.66410000000000002</v>
      </c>
      <c r="AL208" s="115">
        <v>0.70679999999999998</v>
      </c>
      <c r="AM208" s="114">
        <v>68200</v>
      </c>
      <c r="AN208" s="115">
        <v>0.1231</v>
      </c>
      <c r="AO208" s="115">
        <v>0.1091</v>
      </c>
      <c r="AP208" s="115">
        <v>0.1386</v>
      </c>
      <c r="AQ208" s="114">
        <v>105900</v>
      </c>
      <c r="AR208" s="115">
        <v>0.191</v>
      </c>
      <c r="AS208" s="115">
        <v>0.1736</v>
      </c>
      <c r="AT208" s="116">
        <v>0.2097</v>
      </c>
      <c r="AU208" s="352"/>
      <c r="AV208" s="246">
        <v>9.7000000000000003E-3</v>
      </c>
      <c r="AW208" s="206" t="s">
        <v>942</v>
      </c>
      <c r="AX208" s="246">
        <v>8.9999999999999993E-3</v>
      </c>
      <c r="AY208" s="206" t="s">
        <v>942</v>
      </c>
      <c r="AZ208" s="297">
        <v>-1.8700000000000001E-2</v>
      </c>
      <c r="BA208" s="206" t="s">
        <v>942</v>
      </c>
      <c r="BC208" s="140">
        <v>2.7199999999999998E-2</v>
      </c>
      <c r="BD208" s="206" t="s">
        <v>942</v>
      </c>
      <c r="BE208" s="246">
        <v>-3.8E-3</v>
      </c>
      <c r="BF208" s="206" t="s">
        <v>942</v>
      </c>
      <c r="BG208" s="297">
        <v>-2.3400000000000001E-2</v>
      </c>
      <c r="BH208" s="206" t="s">
        <v>942</v>
      </c>
      <c r="BI208" s="187"/>
    </row>
    <row r="209" spans="1:61" x14ac:dyDescent="0.25">
      <c r="A209" s="39" t="str">
        <f t="shared" si="8"/>
        <v>E10000030</v>
      </c>
      <c r="B209" s="40" t="s">
        <v>490</v>
      </c>
      <c r="C209" s="41" t="s">
        <v>491</v>
      </c>
      <c r="D209" s="40"/>
      <c r="E209" s="40"/>
      <c r="F209" s="117">
        <v>5503</v>
      </c>
      <c r="G209" s="114">
        <v>624500</v>
      </c>
      <c r="H209" s="120">
        <v>0.66400000000000003</v>
      </c>
      <c r="I209" s="120">
        <v>0.64610000000000001</v>
      </c>
      <c r="J209" s="120">
        <v>0.68149999999999999</v>
      </c>
      <c r="K209" s="114">
        <v>104000</v>
      </c>
      <c r="L209" s="120">
        <v>0.1105</v>
      </c>
      <c r="M209" s="120">
        <v>9.98E-2</v>
      </c>
      <c r="N209" s="120">
        <v>0.12230000000000001</v>
      </c>
      <c r="O209" s="114">
        <v>212000</v>
      </c>
      <c r="P209" s="120">
        <v>0.22539999999999999</v>
      </c>
      <c r="Q209" s="120">
        <v>0.2099</v>
      </c>
      <c r="R209" s="121">
        <v>0.24179999999999999</v>
      </c>
      <c r="S209" s="339"/>
      <c r="T209" s="125">
        <v>5387</v>
      </c>
      <c r="U209" s="114">
        <v>632200</v>
      </c>
      <c r="V209" s="120">
        <v>0.66859999999999997</v>
      </c>
      <c r="W209" s="120">
        <v>0.6522</v>
      </c>
      <c r="X209" s="120">
        <v>0.68459999999999999</v>
      </c>
      <c r="Y209" s="114">
        <v>114300</v>
      </c>
      <c r="Z209" s="120">
        <v>0.1208</v>
      </c>
      <c r="AA209" s="120">
        <v>0.11</v>
      </c>
      <c r="AB209" s="120">
        <v>0.1326</v>
      </c>
      <c r="AC209" s="114">
        <v>199100</v>
      </c>
      <c r="AD209" s="120">
        <v>0.21060000000000001</v>
      </c>
      <c r="AE209" s="120">
        <v>0.1971</v>
      </c>
      <c r="AF209" s="121">
        <v>0.22470000000000001</v>
      </c>
      <c r="AG209" s="335"/>
      <c r="AH209" s="125">
        <v>5429</v>
      </c>
      <c r="AI209" s="114">
        <v>651400</v>
      </c>
      <c r="AJ209" s="115">
        <v>0.68379999999999996</v>
      </c>
      <c r="AK209" s="115">
        <v>0.66800000000000004</v>
      </c>
      <c r="AL209" s="115">
        <v>0.69920000000000004</v>
      </c>
      <c r="AM209" s="114">
        <v>116500</v>
      </c>
      <c r="AN209" s="115">
        <v>0.1222</v>
      </c>
      <c r="AO209" s="115">
        <v>0.1118</v>
      </c>
      <c r="AP209" s="115">
        <v>0.13350000000000001</v>
      </c>
      <c r="AQ209" s="114">
        <v>184700</v>
      </c>
      <c r="AR209" s="115">
        <v>0.19389999999999999</v>
      </c>
      <c r="AS209" s="115">
        <v>0.1812</v>
      </c>
      <c r="AT209" s="116">
        <v>0.20730000000000001</v>
      </c>
      <c r="AU209" s="352"/>
      <c r="AV209" s="246">
        <v>1.9800000000000002E-2</v>
      </c>
      <c r="AW209" s="206" t="s">
        <v>942</v>
      </c>
      <c r="AX209" s="246">
        <v>1.17E-2</v>
      </c>
      <c r="AY209" s="206" t="s">
        <v>942</v>
      </c>
      <c r="AZ209" s="297">
        <v>-3.15E-2</v>
      </c>
      <c r="BA209" s="206" t="s">
        <v>936</v>
      </c>
      <c r="BC209" s="140">
        <v>1.52E-2</v>
      </c>
      <c r="BD209" s="206" t="s">
        <v>942</v>
      </c>
      <c r="BE209" s="246">
        <v>1.4E-3</v>
      </c>
      <c r="BF209" s="206" t="s">
        <v>942</v>
      </c>
      <c r="BG209" s="297">
        <v>-1.67E-2</v>
      </c>
      <c r="BH209" s="206" t="s">
        <v>942</v>
      </c>
      <c r="BI209" s="187"/>
    </row>
    <row r="210" spans="1:61" x14ac:dyDescent="0.25">
      <c r="A210" s="39" t="str">
        <f t="shared" si="8"/>
        <v>E10000032</v>
      </c>
      <c r="B210" s="40" t="s">
        <v>492</v>
      </c>
      <c r="C210" s="41" t="s">
        <v>493</v>
      </c>
      <c r="D210" s="40"/>
      <c r="E210" s="40"/>
      <c r="F210" s="117">
        <v>3559</v>
      </c>
      <c r="G210" s="114">
        <v>447400</v>
      </c>
      <c r="H210" s="120">
        <v>0.6532</v>
      </c>
      <c r="I210" s="120">
        <v>0.63149999999999995</v>
      </c>
      <c r="J210" s="120">
        <v>0.67430000000000001</v>
      </c>
      <c r="K210" s="114">
        <v>86900</v>
      </c>
      <c r="L210" s="120">
        <v>0.12690000000000001</v>
      </c>
      <c r="M210" s="120">
        <v>0.11260000000000001</v>
      </c>
      <c r="N210" s="120">
        <v>0.14269999999999999</v>
      </c>
      <c r="O210" s="114">
        <v>150600</v>
      </c>
      <c r="P210" s="120">
        <v>0.21990000000000001</v>
      </c>
      <c r="Q210" s="120">
        <v>0.20219999999999999</v>
      </c>
      <c r="R210" s="121">
        <v>0.2387</v>
      </c>
      <c r="S210" s="339"/>
      <c r="T210" s="125">
        <v>3461</v>
      </c>
      <c r="U210" s="114">
        <v>444200</v>
      </c>
      <c r="V210" s="120">
        <v>0.6431</v>
      </c>
      <c r="W210" s="120">
        <v>0.62250000000000005</v>
      </c>
      <c r="X210" s="120">
        <v>0.66310000000000002</v>
      </c>
      <c r="Y210" s="114">
        <v>90200</v>
      </c>
      <c r="Z210" s="120">
        <v>0.13059999999999999</v>
      </c>
      <c r="AA210" s="120">
        <v>0.11749999999999999</v>
      </c>
      <c r="AB210" s="120">
        <v>0.14510000000000001</v>
      </c>
      <c r="AC210" s="114">
        <v>156300</v>
      </c>
      <c r="AD210" s="120">
        <v>0.2263</v>
      </c>
      <c r="AE210" s="120">
        <v>0.2094</v>
      </c>
      <c r="AF210" s="121">
        <v>0.24410000000000001</v>
      </c>
      <c r="AG210" s="335"/>
      <c r="AH210" s="125">
        <v>3506</v>
      </c>
      <c r="AI210" s="114">
        <v>446100</v>
      </c>
      <c r="AJ210" s="115">
        <v>0.63970000000000005</v>
      </c>
      <c r="AK210" s="115">
        <v>0.61870000000000003</v>
      </c>
      <c r="AL210" s="115">
        <v>0.66010000000000002</v>
      </c>
      <c r="AM210" s="114">
        <v>91400</v>
      </c>
      <c r="AN210" s="115">
        <v>0.13100000000000001</v>
      </c>
      <c r="AO210" s="115">
        <v>0.1177</v>
      </c>
      <c r="AP210" s="115">
        <v>0.14560000000000001</v>
      </c>
      <c r="AQ210" s="114">
        <v>159900</v>
      </c>
      <c r="AR210" s="115">
        <v>0.2293</v>
      </c>
      <c r="AS210" s="115">
        <v>0.21160000000000001</v>
      </c>
      <c r="AT210" s="116">
        <v>0.248</v>
      </c>
      <c r="AU210" s="352"/>
      <c r="AV210" s="246">
        <v>-1.35E-2</v>
      </c>
      <c r="AW210" s="206" t="s">
        <v>942</v>
      </c>
      <c r="AX210" s="246">
        <v>4.1000000000000003E-3</v>
      </c>
      <c r="AY210" s="206" t="s">
        <v>942</v>
      </c>
      <c r="AZ210" s="297">
        <v>9.4000000000000004E-3</v>
      </c>
      <c r="BA210" s="206" t="s">
        <v>942</v>
      </c>
      <c r="BC210" s="140">
        <v>-3.3999999999999998E-3</v>
      </c>
      <c r="BD210" s="206" t="s">
        <v>942</v>
      </c>
      <c r="BE210" s="246">
        <v>4.0000000000000002E-4</v>
      </c>
      <c r="BF210" s="206" t="s">
        <v>942</v>
      </c>
      <c r="BG210" s="297">
        <v>3.0000000000000001E-3</v>
      </c>
      <c r="BH210" s="206" t="s">
        <v>942</v>
      </c>
      <c r="BI210" s="187"/>
    </row>
    <row r="211" spans="1:61" x14ac:dyDescent="0.25">
      <c r="A211" s="39" t="str">
        <f t="shared" ref="A211:A274" si="9">(D211)</f>
        <v>E06000035</v>
      </c>
      <c r="B211" s="40"/>
      <c r="C211" s="41"/>
      <c r="D211" s="40" t="s">
        <v>494</v>
      </c>
      <c r="E211" s="40" t="s">
        <v>495</v>
      </c>
      <c r="F211" s="117">
        <v>497</v>
      </c>
      <c r="G211" s="114">
        <v>131600</v>
      </c>
      <c r="H211" s="120">
        <v>0.59689999999999999</v>
      </c>
      <c r="I211" s="120">
        <v>0.54059999999999997</v>
      </c>
      <c r="J211" s="120">
        <v>0.65069999999999995</v>
      </c>
      <c r="K211" s="114">
        <v>27700</v>
      </c>
      <c r="L211" s="120">
        <v>0.1255</v>
      </c>
      <c r="M211" s="120">
        <v>9.4100000000000003E-2</v>
      </c>
      <c r="N211" s="120">
        <v>0.16550000000000001</v>
      </c>
      <c r="O211" s="114">
        <v>61200</v>
      </c>
      <c r="P211" s="120">
        <v>0.27760000000000001</v>
      </c>
      <c r="Q211" s="120">
        <v>0.23180000000000001</v>
      </c>
      <c r="R211" s="121">
        <v>0.3286</v>
      </c>
      <c r="S211" s="339"/>
      <c r="T211" s="125">
        <v>998</v>
      </c>
      <c r="U211" s="114">
        <v>132100</v>
      </c>
      <c r="V211" s="120">
        <v>0.59519999999999995</v>
      </c>
      <c r="W211" s="120">
        <v>0.55610000000000004</v>
      </c>
      <c r="X211" s="120">
        <v>0.63319999999999999</v>
      </c>
      <c r="Y211" s="114">
        <v>30100</v>
      </c>
      <c r="Z211" s="120">
        <v>0.1356</v>
      </c>
      <c r="AA211" s="120">
        <v>0.11119999999999999</v>
      </c>
      <c r="AB211" s="120">
        <v>0.1643</v>
      </c>
      <c r="AC211" s="114">
        <v>59700</v>
      </c>
      <c r="AD211" s="120">
        <v>0.26919999999999999</v>
      </c>
      <c r="AE211" s="120">
        <v>0.2359</v>
      </c>
      <c r="AF211" s="121">
        <v>0.3054</v>
      </c>
      <c r="AG211" s="335"/>
      <c r="AH211" s="125">
        <v>497</v>
      </c>
      <c r="AI211" s="114">
        <v>134400</v>
      </c>
      <c r="AJ211" s="115">
        <v>0.61019999999999996</v>
      </c>
      <c r="AK211" s="115">
        <v>0.55320000000000003</v>
      </c>
      <c r="AL211" s="115">
        <v>0.6643</v>
      </c>
      <c r="AM211" s="114">
        <v>27200</v>
      </c>
      <c r="AN211" s="115">
        <v>0.1232</v>
      </c>
      <c r="AO211" s="115">
        <v>9.2799999999999994E-2</v>
      </c>
      <c r="AP211" s="115">
        <v>0.1618</v>
      </c>
      <c r="AQ211" s="114">
        <v>58700</v>
      </c>
      <c r="AR211" s="115">
        <v>0.2666</v>
      </c>
      <c r="AS211" s="115">
        <v>0.21959999999999999</v>
      </c>
      <c r="AT211" s="116">
        <v>0.3196</v>
      </c>
      <c r="AU211" s="352"/>
      <c r="AV211" s="246">
        <v>1.3299999999999999E-2</v>
      </c>
      <c r="AW211" s="206" t="s">
        <v>942</v>
      </c>
      <c r="AX211" s="246">
        <v>-2.3E-3</v>
      </c>
      <c r="AY211" s="206" t="s">
        <v>942</v>
      </c>
      <c r="AZ211" s="297">
        <v>-1.0999999999999999E-2</v>
      </c>
      <c r="BA211" s="206" t="s">
        <v>942</v>
      </c>
      <c r="BC211" s="140">
        <v>1.49E-2</v>
      </c>
      <c r="BD211" s="206" t="s">
        <v>942</v>
      </c>
      <c r="BE211" s="246">
        <v>-1.23E-2</v>
      </c>
      <c r="BF211" s="206" t="s">
        <v>942</v>
      </c>
      <c r="BG211" s="297">
        <v>-2.5999999999999999E-3</v>
      </c>
      <c r="BH211" s="206" t="s">
        <v>942</v>
      </c>
      <c r="BI211" s="187"/>
    </row>
    <row r="212" spans="1:61" x14ac:dyDescent="0.25">
      <c r="A212" s="39" t="str">
        <f t="shared" si="9"/>
        <v>E06000036</v>
      </c>
      <c r="B212" s="40"/>
      <c r="C212" s="41"/>
      <c r="D212" s="40" t="s">
        <v>496</v>
      </c>
      <c r="E212" s="40" t="s">
        <v>497</v>
      </c>
      <c r="F212" s="117">
        <v>498</v>
      </c>
      <c r="G212" s="114">
        <v>62300</v>
      </c>
      <c r="H212" s="120">
        <v>0.66200000000000003</v>
      </c>
      <c r="I212" s="120">
        <v>0.59399999999999997</v>
      </c>
      <c r="J212" s="120">
        <v>0.7238</v>
      </c>
      <c r="K212" s="114">
        <v>13900</v>
      </c>
      <c r="L212" s="120">
        <v>0.14810000000000001</v>
      </c>
      <c r="M212" s="120">
        <v>0.105</v>
      </c>
      <c r="N212" s="120">
        <v>0.20469999999999999</v>
      </c>
      <c r="O212" s="114">
        <v>17900</v>
      </c>
      <c r="P212" s="120">
        <v>0.19</v>
      </c>
      <c r="Q212" s="120">
        <v>0.13969999999999999</v>
      </c>
      <c r="R212" s="121">
        <v>0.253</v>
      </c>
      <c r="S212" s="339"/>
      <c r="T212" s="125">
        <v>500</v>
      </c>
      <c r="U212" s="114">
        <v>64100</v>
      </c>
      <c r="V212" s="120">
        <v>0.67779999999999996</v>
      </c>
      <c r="W212" s="120">
        <v>0.62529999999999997</v>
      </c>
      <c r="X212" s="120">
        <v>0.72609999999999997</v>
      </c>
      <c r="Y212" s="114">
        <v>11900</v>
      </c>
      <c r="Z212" s="120">
        <v>0.12559999999999999</v>
      </c>
      <c r="AA212" s="120">
        <v>9.2999999999999999E-2</v>
      </c>
      <c r="AB212" s="120">
        <v>0.1676</v>
      </c>
      <c r="AC212" s="114">
        <v>18600</v>
      </c>
      <c r="AD212" s="120">
        <v>0.1966</v>
      </c>
      <c r="AE212" s="120">
        <v>0.15770000000000001</v>
      </c>
      <c r="AF212" s="121">
        <v>0.2424</v>
      </c>
      <c r="AG212" s="335"/>
      <c r="AH212" s="125">
        <v>510</v>
      </c>
      <c r="AI212" s="114">
        <v>65700</v>
      </c>
      <c r="AJ212" s="115">
        <v>0.68830000000000002</v>
      </c>
      <c r="AK212" s="115">
        <v>0.63439999999999996</v>
      </c>
      <c r="AL212" s="115">
        <v>0.73750000000000004</v>
      </c>
      <c r="AM212" s="114">
        <v>12600</v>
      </c>
      <c r="AN212" s="115">
        <v>0.1323</v>
      </c>
      <c r="AO212" s="115">
        <v>9.8900000000000002E-2</v>
      </c>
      <c r="AP212" s="115">
        <v>0.17480000000000001</v>
      </c>
      <c r="AQ212" s="114">
        <v>17100</v>
      </c>
      <c r="AR212" s="115">
        <v>0.1794</v>
      </c>
      <c r="AS212" s="115">
        <v>0.14119999999999999</v>
      </c>
      <c r="AT212" s="116">
        <v>0.22520000000000001</v>
      </c>
      <c r="AU212" s="352"/>
      <c r="AV212" s="246">
        <v>2.63E-2</v>
      </c>
      <c r="AW212" s="206" t="s">
        <v>942</v>
      </c>
      <c r="AX212" s="246">
        <v>-1.5699999999999999E-2</v>
      </c>
      <c r="AY212" s="206" t="s">
        <v>942</v>
      </c>
      <c r="AZ212" s="297">
        <v>-1.06E-2</v>
      </c>
      <c r="BA212" s="206" t="s">
        <v>942</v>
      </c>
      <c r="BC212" s="140">
        <v>1.0500000000000001E-2</v>
      </c>
      <c r="BD212" s="206" t="s">
        <v>942</v>
      </c>
      <c r="BE212" s="246">
        <v>6.7000000000000002E-3</v>
      </c>
      <c r="BF212" s="206" t="s">
        <v>942</v>
      </c>
      <c r="BG212" s="297">
        <v>-1.72E-2</v>
      </c>
      <c r="BH212" s="206" t="s">
        <v>942</v>
      </c>
      <c r="BI212" s="187"/>
    </row>
    <row r="213" spans="1:61" x14ac:dyDescent="0.25">
      <c r="A213" s="39" t="str">
        <f t="shared" si="9"/>
        <v>E06000037</v>
      </c>
      <c r="B213" s="40"/>
      <c r="C213" s="41"/>
      <c r="D213" s="40" t="s">
        <v>498</v>
      </c>
      <c r="E213" s="40" t="s">
        <v>499</v>
      </c>
      <c r="F213" s="117">
        <v>510</v>
      </c>
      <c r="G213" s="114">
        <v>80400</v>
      </c>
      <c r="H213" s="120">
        <v>0.64559999999999995</v>
      </c>
      <c r="I213" s="120">
        <v>0.58660000000000001</v>
      </c>
      <c r="J213" s="120">
        <v>0.70040000000000002</v>
      </c>
      <c r="K213" s="114">
        <v>13200</v>
      </c>
      <c r="L213" s="120">
        <v>0.1061</v>
      </c>
      <c r="M213" s="120">
        <v>7.6200000000000004E-2</v>
      </c>
      <c r="N213" s="120">
        <v>0.14610000000000001</v>
      </c>
      <c r="O213" s="114">
        <v>30900</v>
      </c>
      <c r="P213" s="120">
        <v>0.24829999999999999</v>
      </c>
      <c r="Q213" s="120">
        <v>0.19919999999999999</v>
      </c>
      <c r="R213" s="121">
        <v>0.3049</v>
      </c>
      <c r="S213" s="339"/>
      <c r="T213" s="125">
        <v>510</v>
      </c>
      <c r="U213" s="114">
        <v>84600</v>
      </c>
      <c r="V213" s="120">
        <v>0.67589999999999995</v>
      </c>
      <c r="W213" s="120">
        <v>0.62050000000000005</v>
      </c>
      <c r="X213" s="120">
        <v>0.72689999999999999</v>
      </c>
      <c r="Y213" s="114">
        <v>14700</v>
      </c>
      <c r="Z213" s="120">
        <v>0.1176</v>
      </c>
      <c r="AA213" s="120">
        <v>8.6599999999999996E-2</v>
      </c>
      <c r="AB213" s="120">
        <v>0.1578</v>
      </c>
      <c r="AC213" s="114">
        <v>25900</v>
      </c>
      <c r="AD213" s="120">
        <v>0.20649999999999999</v>
      </c>
      <c r="AE213" s="120">
        <v>0.16439999999999999</v>
      </c>
      <c r="AF213" s="121">
        <v>0.25600000000000001</v>
      </c>
      <c r="AG213" s="335"/>
      <c r="AH213" s="125">
        <v>494</v>
      </c>
      <c r="AI213" s="114">
        <v>82400</v>
      </c>
      <c r="AJ213" s="115">
        <v>0.64929999999999999</v>
      </c>
      <c r="AK213" s="115">
        <v>0.59719999999999995</v>
      </c>
      <c r="AL213" s="115">
        <v>0.69810000000000005</v>
      </c>
      <c r="AM213" s="114">
        <v>17500</v>
      </c>
      <c r="AN213" s="115">
        <v>0.13750000000000001</v>
      </c>
      <c r="AO213" s="115">
        <v>0.10489999999999999</v>
      </c>
      <c r="AP213" s="115">
        <v>0.17829999999999999</v>
      </c>
      <c r="AQ213" s="114">
        <v>27100</v>
      </c>
      <c r="AR213" s="115">
        <v>0.2132</v>
      </c>
      <c r="AS213" s="115">
        <v>0.17369999999999999</v>
      </c>
      <c r="AT213" s="116">
        <v>0.25879999999999997</v>
      </c>
      <c r="AU213" s="352"/>
      <c r="AV213" s="246">
        <v>3.8E-3</v>
      </c>
      <c r="AW213" s="206" t="s">
        <v>942</v>
      </c>
      <c r="AX213" s="246">
        <v>3.1399999999999997E-2</v>
      </c>
      <c r="AY213" s="206" t="s">
        <v>942</v>
      </c>
      <c r="AZ213" s="297">
        <v>-3.5099999999999999E-2</v>
      </c>
      <c r="BA213" s="206" t="s">
        <v>942</v>
      </c>
      <c r="BC213" s="140">
        <v>-2.6599999999999999E-2</v>
      </c>
      <c r="BD213" s="206" t="s">
        <v>942</v>
      </c>
      <c r="BE213" s="246">
        <v>1.9900000000000001E-2</v>
      </c>
      <c r="BF213" s="206" t="s">
        <v>942</v>
      </c>
      <c r="BG213" s="297">
        <v>6.7000000000000002E-3</v>
      </c>
      <c r="BH213" s="206" t="s">
        <v>942</v>
      </c>
      <c r="BI213" s="187"/>
    </row>
    <row r="214" spans="1:61" x14ac:dyDescent="0.25">
      <c r="A214" s="39" t="str">
        <f t="shared" si="9"/>
        <v>E06000038</v>
      </c>
      <c r="B214" s="40"/>
      <c r="C214" s="41"/>
      <c r="D214" s="40" t="s">
        <v>500</v>
      </c>
      <c r="E214" s="40" t="s">
        <v>501</v>
      </c>
      <c r="F214" s="117">
        <v>994</v>
      </c>
      <c r="G214" s="114">
        <v>81000</v>
      </c>
      <c r="H214" s="120">
        <v>0.63029999999999997</v>
      </c>
      <c r="I214" s="120">
        <v>0.58789999999999998</v>
      </c>
      <c r="J214" s="120">
        <v>0.67069999999999996</v>
      </c>
      <c r="K214" s="114">
        <v>19100</v>
      </c>
      <c r="L214" s="120">
        <v>0.14860000000000001</v>
      </c>
      <c r="M214" s="120">
        <v>0.1191</v>
      </c>
      <c r="N214" s="120">
        <v>0.18390000000000001</v>
      </c>
      <c r="O214" s="114">
        <v>28400</v>
      </c>
      <c r="P214" s="120">
        <v>0.22120000000000001</v>
      </c>
      <c r="Q214" s="120">
        <v>0.18970000000000001</v>
      </c>
      <c r="R214" s="121">
        <v>0.25619999999999998</v>
      </c>
      <c r="S214" s="339"/>
      <c r="T214" s="125">
        <v>985</v>
      </c>
      <c r="U214" s="114">
        <v>85000</v>
      </c>
      <c r="V214" s="120">
        <v>0.65749999999999997</v>
      </c>
      <c r="W214" s="120">
        <v>0.61729999999999996</v>
      </c>
      <c r="X214" s="120">
        <v>0.6956</v>
      </c>
      <c r="Y214" s="114">
        <v>19500</v>
      </c>
      <c r="Z214" s="120">
        <v>0.1507</v>
      </c>
      <c r="AA214" s="120">
        <v>0.1229</v>
      </c>
      <c r="AB214" s="120">
        <v>0.18360000000000001</v>
      </c>
      <c r="AC214" s="114">
        <v>24800</v>
      </c>
      <c r="AD214" s="120">
        <v>0.1918</v>
      </c>
      <c r="AE214" s="120">
        <v>0.16189999999999999</v>
      </c>
      <c r="AF214" s="121">
        <v>0.2258</v>
      </c>
      <c r="AG214" s="335"/>
      <c r="AH214" s="125">
        <v>505</v>
      </c>
      <c r="AI214" s="114">
        <v>85000</v>
      </c>
      <c r="AJ214" s="115">
        <v>0.65739999999999998</v>
      </c>
      <c r="AK214" s="115">
        <v>0.60240000000000005</v>
      </c>
      <c r="AL214" s="115">
        <v>0.70850000000000002</v>
      </c>
      <c r="AM214" s="114">
        <v>15200</v>
      </c>
      <c r="AN214" s="115">
        <v>0.1176</v>
      </c>
      <c r="AO214" s="115">
        <v>8.6699999999999999E-2</v>
      </c>
      <c r="AP214" s="115">
        <v>0.1575</v>
      </c>
      <c r="AQ214" s="114">
        <v>29100</v>
      </c>
      <c r="AR214" s="115">
        <v>0.22500000000000001</v>
      </c>
      <c r="AS214" s="115">
        <v>0.18210000000000001</v>
      </c>
      <c r="AT214" s="116">
        <v>0.2747</v>
      </c>
      <c r="AU214" s="352"/>
      <c r="AV214" s="246">
        <v>2.7199999999999998E-2</v>
      </c>
      <c r="AW214" s="206" t="s">
        <v>942</v>
      </c>
      <c r="AX214" s="246">
        <v>-3.1E-2</v>
      </c>
      <c r="AY214" s="206" t="s">
        <v>942</v>
      </c>
      <c r="AZ214" s="297">
        <v>3.8999999999999998E-3</v>
      </c>
      <c r="BA214" s="206" t="s">
        <v>942</v>
      </c>
      <c r="BC214" s="140">
        <v>-1E-4</v>
      </c>
      <c r="BD214" s="206" t="s">
        <v>942</v>
      </c>
      <c r="BE214" s="246">
        <v>-3.32E-2</v>
      </c>
      <c r="BF214" s="206" t="s">
        <v>942</v>
      </c>
      <c r="BG214" s="297">
        <v>3.32E-2</v>
      </c>
      <c r="BH214" s="206" t="s">
        <v>942</v>
      </c>
      <c r="BI214" s="187"/>
    </row>
    <row r="215" spans="1:61" x14ac:dyDescent="0.25">
      <c r="A215" s="39" t="str">
        <f t="shared" si="9"/>
        <v>E06000039</v>
      </c>
      <c r="B215" s="40"/>
      <c r="C215" s="41"/>
      <c r="D215" s="40" t="s">
        <v>502</v>
      </c>
      <c r="E215" s="40" t="s">
        <v>503</v>
      </c>
      <c r="F215" s="117">
        <v>1045</v>
      </c>
      <c r="G215" s="114">
        <v>63800</v>
      </c>
      <c r="H215" s="120">
        <v>0.5867</v>
      </c>
      <c r="I215" s="120">
        <v>0.54479999999999995</v>
      </c>
      <c r="J215" s="120">
        <v>0.62739999999999996</v>
      </c>
      <c r="K215" s="114">
        <v>14300</v>
      </c>
      <c r="L215" s="120">
        <v>0.13120000000000001</v>
      </c>
      <c r="M215" s="120">
        <v>0.10489999999999999</v>
      </c>
      <c r="N215" s="120">
        <v>0.16289999999999999</v>
      </c>
      <c r="O215" s="114">
        <v>30700</v>
      </c>
      <c r="P215" s="120">
        <v>0.28210000000000002</v>
      </c>
      <c r="Q215" s="120">
        <v>0.2475</v>
      </c>
      <c r="R215" s="121">
        <v>0.31950000000000001</v>
      </c>
      <c r="S215" s="339"/>
      <c r="T215" s="125">
        <v>974</v>
      </c>
      <c r="U215" s="114">
        <v>58100</v>
      </c>
      <c r="V215" s="120">
        <v>0.53159999999999996</v>
      </c>
      <c r="W215" s="120">
        <v>0.48959999999999998</v>
      </c>
      <c r="X215" s="120">
        <v>0.57330000000000003</v>
      </c>
      <c r="Y215" s="114">
        <v>13100</v>
      </c>
      <c r="Z215" s="120">
        <v>0.1202</v>
      </c>
      <c r="AA215" s="120">
        <v>9.7299999999999998E-2</v>
      </c>
      <c r="AB215" s="120">
        <v>0.14760000000000001</v>
      </c>
      <c r="AC215" s="114">
        <v>38100</v>
      </c>
      <c r="AD215" s="120">
        <v>0.34810000000000002</v>
      </c>
      <c r="AE215" s="120">
        <v>0.30990000000000001</v>
      </c>
      <c r="AF215" s="121">
        <v>0.38850000000000001</v>
      </c>
      <c r="AG215" s="335"/>
      <c r="AH215" s="125">
        <v>497</v>
      </c>
      <c r="AI215" s="114">
        <v>59500</v>
      </c>
      <c r="AJ215" s="115">
        <v>0.53939999999999999</v>
      </c>
      <c r="AK215" s="115">
        <v>0.48270000000000002</v>
      </c>
      <c r="AL215" s="115">
        <v>0.59509999999999996</v>
      </c>
      <c r="AM215" s="114">
        <v>11100</v>
      </c>
      <c r="AN215" s="115">
        <v>0.1012</v>
      </c>
      <c r="AO215" s="115">
        <v>7.3499999999999996E-2</v>
      </c>
      <c r="AP215" s="115">
        <v>0.13769999999999999</v>
      </c>
      <c r="AQ215" s="114">
        <v>39600</v>
      </c>
      <c r="AR215" s="115">
        <v>0.3594</v>
      </c>
      <c r="AS215" s="115">
        <v>0.30740000000000001</v>
      </c>
      <c r="AT215" s="116">
        <v>0.41510000000000002</v>
      </c>
      <c r="AU215" s="352"/>
      <c r="AV215" s="246">
        <v>-4.7300000000000002E-2</v>
      </c>
      <c r="AW215" s="206" t="s">
        <v>942</v>
      </c>
      <c r="AX215" s="246">
        <v>-3.0099999999999998E-2</v>
      </c>
      <c r="AY215" s="206" t="s">
        <v>942</v>
      </c>
      <c r="AZ215" s="297">
        <v>7.7299999999999994E-2</v>
      </c>
      <c r="BA215" s="206" t="s">
        <v>938</v>
      </c>
      <c r="BC215" s="140">
        <v>7.7999999999999996E-3</v>
      </c>
      <c r="BD215" s="206" t="s">
        <v>942</v>
      </c>
      <c r="BE215" s="246">
        <v>-1.9099999999999999E-2</v>
      </c>
      <c r="BF215" s="206" t="s">
        <v>942</v>
      </c>
      <c r="BG215" s="297">
        <v>1.1299999999999999E-2</v>
      </c>
      <c r="BH215" s="206" t="s">
        <v>942</v>
      </c>
      <c r="BI215" s="187"/>
    </row>
    <row r="216" spans="1:61" ht="24" x14ac:dyDescent="0.25">
      <c r="A216" s="39" t="str">
        <f t="shared" si="9"/>
        <v>E06000040</v>
      </c>
      <c r="B216" s="40"/>
      <c r="C216" s="41"/>
      <c r="D216" s="40" t="s">
        <v>504</v>
      </c>
      <c r="E216" s="40" t="s">
        <v>505</v>
      </c>
      <c r="F216" s="117">
        <v>495</v>
      </c>
      <c r="G216" s="114">
        <v>78100</v>
      </c>
      <c r="H216" s="120">
        <v>0.66249999999999998</v>
      </c>
      <c r="I216" s="120">
        <v>0.60329999999999995</v>
      </c>
      <c r="J216" s="120">
        <v>0.71689999999999998</v>
      </c>
      <c r="K216" s="114">
        <v>15700</v>
      </c>
      <c r="L216" s="120">
        <v>0.13270000000000001</v>
      </c>
      <c r="M216" s="120">
        <v>9.8100000000000007E-2</v>
      </c>
      <c r="N216" s="120">
        <v>0.1772</v>
      </c>
      <c r="O216" s="114">
        <v>24200</v>
      </c>
      <c r="P216" s="120">
        <v>0.20480000000000001</v>
      </c>
      <c r="Q216" s="120">
        <v>0.1615</v>
      </c>
      <c r="R216" s="121">
        <v>0.25619999999999998</v>
      </c>
      <c r="S216" s="339"/>
      <c r="T216" s="125">
        <v>482</v>
      </c>
      <c r="U216" s="114">
        <v>78600</v>
      </c>
      <c r="V216" s="120">
        <v>0.66279999999999994</v>
      </c>
      <c r="W216" s="120">
        <v>0.6089</v>
      </c>
      <c r="X216" s="120">
        <v>0.71279999999999999</v>
      </c>
      <c r="Y216" s="114">
        <v>15900</v>
      </c>
      <c r="Z216" s="120">
        <v>0.13439999999999999</v>
      </c>
      <c r="AA216" s="120">
        <v>0.10059999999999999</v>
      </c>
      <c r="AB216" s="120">
        <v>0.17749999999999999</v>
      </c>
      <c r="AC216" s="114">
        <v>24100</v>
      </c>
      <c r="AD216" s="120">
        <v>0.20280000000000001</v>
      </c>
      <c r="AE216" s="120">
        <v>0.16259999999999999</v>
      </c>
      <c r="AF216" s="121">
        <v>0.24990000000000001</v>
      </c>
      <c r="AG216" s="335"/>
      <c r="AH216" s="125">
        <v>501</v>
      </c>
      <c r="AI216" s="114">
        <v>84200</v>
      </c>
      <c r="AJ216" s="115">
        <v>0.70330000000000004</v>
      </c>
      <c r="AK216" s="115">
        <v>0.65239999999999998</v>
      </c>
      <c r="AL216" s="115">
        <v>0.74960000000000004</v>
      </c>
      <c r="AM216" s="114">
        <v>12700</v>
      </c>
      <c r="AN216" s="115">
        <v>0.10580000000000001</v>
      </c>
      <c r="AO216" s="115">
        <v>7.9000000000000001E-2</v>
      </c>
      <c r="AP216" s="115">
        <v>0.14030000000000001</v>
      </c>
      <c r="AQ216" s="114">
        <v>22900</v>
      </c>
      <c r="AR216" s="115">
        <v>0.19089999999999999</v>
      </c>
      <c r="AS216" s="115">
        <v>0.1527</v>
      </c>
      <c r="AT216" s="116">
        <v>0.23599999999999999</v>
      </c>
      <c r="AU216" s="352"/>
      <c r="AV216" s="246">
        <v>4.0800000000000003E-2</v>
      </c>
      <c r="AW216" s="206" t="s">
        <v>942</v>
      </c>
      <c r="AX216" s="246">
        <v>-2.7E-2</v>
      </c>
      <c r="AY216" s="206" t="s">
        <v>942</v>
      </c>
      <c r="AZ216" s="297">
        <v>-1.3899999999999999E-2</v>
      </c>
      <c r="BA216" s="206" t="s">
        <v>942</v>
      </c>
      <c r="BC216" s="140">
        <v>4.0500000000000001E-2</v>
      </c>
      <c r="BD216" s="206" t="s">
        <v>942</v>
      </c>
      <c r="BE216" s="246">
        <v>-2.87E-2</v>
      </c>
      <c r="BF216" s="206" t="s">
        <v>942</v>
      </c>
      <c r="BG216" s="297">
        <v>-1.18E-2</v>
      </c>
      <c r="BH216" s="206" t="s">
        <v>942</v>
      </c>
      <c r="BI216" s="187"/>
    </row>
    <row r="217" spans="1:61" x14ac:dyDescent="0.25">
      <c r="A217" s="39" t="str">
        <f t="shared" si="9"/>
        <v>E06000041</v>
      </c>
      <c r="B217" s="40"/>
      <c r="C217" s="41"/>
      <c r="D217" s="40" t="s">
        <v>506</v>
      </c>
      <c r="E217" s="40" t="s">
        <v>507</v>
      </c>
      <c r="F217" s="117">
        <v>504</v>
      </c>
      <c r="G217" s="114">
        <v>84200</v>
      </c>
      <c r="H217" s="120">
        <v>0.66210000000000002</v>
      </c>
      <c r="I217" s="120">
        <v>0.60170000000000001</v>
      </c>
      <c r="J217" s="120">
        <v>0.7177</v>
      </c>
      <c r="K217" s="114">
        <v>23500</v>
      </c>
      <c r="L217" s="120">
        <v>0.18509999999999999</v>
      </c>
      <c r="M217" s="120">
        <v>0.1399</v>
      </c>
      <c r="N217" s="120">
        <v>0.2407</v>
      </c>
      <c r="O217" s="114">
        <v>19400</v>
      </c>
      <c r="P217" s="120">
        <v>0.15279999999999999</v>
      </c>
      <c r="Q217" s="120">
        <v>0.11749999999999999</v>
      </c>
      <c r="R217" s="121">
        <v>0.1963</v>
      </c>
      <c r="S217" s="339"/>
      <c r="T217" s="125">
        <v>471</v>
      </c>
      <c r="U217" s="114">
        <v>86500</v>
      </c>
      <c r="V217" s="120">
        <v>0.67630000000000001</v>
      </c>
      <c r="W217" s="120">
        <v>0.62270000000000003</v>
      </c>
      <c r="X217" s="120">
        <v>0.72570000000000001</v>
      </c>
      <c r="Y217" s="114">
        <v>14400</v>
      </c>
      <c r="Z217" s="120">
        <v>0.1124</v>
      </c>
      <c r="AA217" s="120">
        <v>8.43E-2</v>
      </c>
      <c r="AB217" s="120">
        <v>0.1484</v>
      </c>
      <c r="AC217" s="114">
        <v>27000</v>
      </c>
      <c r="AD217" s="120">
        <v>0.21129999999999999</v>
      </c>
      <c r="AE217" s="120">
        <v>0.16950000000000001</v>
      </c>
      <c r="AF217" s="121">
        <v>0.26</v>
      </c>
      <c r="AG217" s="335"/>
      <c r="AH217" s="125">
        <v>497</v>
      </c>
      <c r="AI217" s="114">
        <v>94300</v>
      </c>
      <c r="AJ217" s="115">
        <v>0.72409999999999997</v>
      </c>
      <c r="AK217" s="115">
        <v>0.67449999999999999</v>
      </c>
      <c r="AL217" s="115">
        <v>0.76870000000000005</v>
      </c>
      <c r="AM217" s="114">
        <v>14400</v>
      </c>
      <c r="AN217" s="115">
        <v>0.1103</v>
      </c>
      <c r="AO217" s="115">
        <v>8.0799999999999997E-2</v>
      </c>
      <c r="AP217" s="115">
        <v>0.14879999999999999</v>
      </c>
      <c r="AQ217" s="114">
        <v>21600</v>
      </c>
      <c r="AR217" s="115">
        <v>0.1656</v>
      </c>
      <c r="AS217" s="115">
        <v>0.1318</v>
      </c>
      <c r="AT217" s="116">
        <v>0.20610000000000001</v>
      </c>
      <c r="AU217" s="352"/>
      <c r="AV217" s="246">
        <v>6.1899999999999997E-2</v>
      </c>
      <c r="AW217" s="206" t="s">
        <v>942</v>
      </c>
      <c r="AX217" s="246">
        <v>-7.4800000000000005E-2</v>
      </c>
      <c r="AY217" s="243" t="s">
        <v>936</v>
      </c>
      <c r="AZ217" s="297">
        <v>1.2800000000000001E-2</v>
      </c>
      <c r="BA217" s="206" t="s">
        <v>942</v>
      </c>
      <c r="BC217" s="140">
        <v>4.7699999999999999E-2</v>
      </c>
      <c r="BD217" s="206" t="s">
        <v>942</v>
      </c>
      <c r="BE217" s="246">
        <v>-2.0999999999999999E-3</v>
      </c>
      <c r="BF217" s="206" t="s">
        <v>942</v>
      </c>
      <c r="BG217" s="297">
        <v>-4.5600000000000002E-2</v>
      </c>
      <c r="BH217" s="206" t="s">
        <v>942</v>
      </c>
      <c r="BI217" s="187"/>
    </row>
    <row r="218" spans="1:61" x14ac:dyDescent="0.25">
      <c r="A218" s="39" t="str">
        <f t="shared" si="9"/>
        <v>E06000042</v>
      </c>
      <c r="B218" s="40"/>
      <c r="C218" s="41"/>
      <c r="D218" s="40" t="s">
        <v>508</v>
      </c>
      <c r="E218" s="40" t="s">
        <v>509</v>
      </c>
      <c r="F218" s="117">
        <v>1008</v>
      </c>
      <c r="G218" s="114">
        <v>126900</v>
      </c>
      <c r="H218" s="120">
        <v>0.62819999999999998</v>
      </c>
      <c r="I218" s="120">
        <v>0.58640000000000003</v>
      </c>
      <c r="J218" s="120">
        <v>0.66820000000000002</v>
      </c>
      <c r="K218" s="114">
        <v>23100</v>
      </c>
      <c r="L218" s="120">
        <v>0.1144</v>
      </c>
      <c r="M218" s="120">
        <v>9.1600000000000001E-2</v>
      </c>
      <c r="N218" s="120">
        <v>0.1421</v>
      </c>
      <c r="O218" s="114">
        <v>52000</v>
      </c>
      <c r="P218" s="120">
        <v>0.25729999999999997</v>
      </c>
      <c r="Q218" s="120">
        <v>0.22220000000000001</v>
      </c>
      <c r="R218" s="121">
        <v>0.29599999999999999</v>
      </c>
      <c r="S218" s="339"/>
      <c r="T218" s="125">
        <v>966</v>
      </c>
      <c r="U218" s="114">
        <v>124700</v>
      </c>
      <c r="V218" s="120">
        <v>0.61209999999999998</v>
      </c>
      <c r="W218" s="120">
        <v>0.57110000000000005</v>
      </c>
      <c r="X218" s="120">
        <v>0.65169999999999995</v>
      </c>
      <c r="Y218" s="114">
        <v>28900</v>
      </c>
      <c r="Z218" s="120">
        <v>0.1421</v>
      </c>
      <c r="AA218" s="120">
        <v>0.1148</v>
      </c>
      <c r="AB218" s="120">
        <v>0.17460000000000001</v>
      </c>
      <c r="AC218" s="114">
        <v>50100</v>
      </c>
      <c r="AD218" s="120">
        <v>0.24579999999999999</v>
      </c>
      <c r="AE218" s="120">
        <v>0.21260000000000001</v>
      </c>
      <c r="AF218" s="121">
        <v>0.2823</v>
      </c>
      <c r="AG218" s="335"/>
      <c r="AH218" s="125">
        <v>489</v>
      </c>
      <c r="AI218" s="114">
        <v>136800</v>
      </c>
      <c r="AJ218" s="115">
        <v>0.6633</v>
      </c>
      <c r="AK218" s="115">
        <v>0.60619999999999996</v>
      </c>
      <c r="AL218" s="115">
        <v>0.71609999999999996</v>
      </c>
      <c r="AM218" s="114">
        <v>26100</v>
      </c>
      <c r="AN218" s="115">
        <v>0.12640000000000001</v>
      </c>
      <c r="AO218" s="115">
        <v>9.4399999999999998E-2</v>
      </c>
      <c r="AP218" s="115">
        <v>0.1673</v>
      </c>
      <c r="AQ218" s="114">
        <v>43400</v>
      </c>
      <c r="AR218" s="115">
        <v>0.21029999999999999</v>
      </c>
      <c r="AS218" s="115">
        <v>0.16520000000000001</v>
      </c>
      <c r="AT218" s="116">
        <v>0.26369999999999999</v>
      </c>
      <c r="AU218" s="352"/>
      <c r="AV218" s="246">
        <v>3.5099999999999999E-2</v>
      </c>
      <c r="AW218" s="206" t="s">
        <v>942</v>
      </c>
      <c r="AX218" s="246">
        <v>1.2E-2</v>
      </c>
      <c r="AY218" s="206" t="s">
        <v>942</v>
      </c>
      <c r="AZ218" s="297">
        <v>-4.7100000000000003E-2</v>
      </c>
      <c r="BA218" s="206" t="s">
        <v>942</v>
      </c>
      <c r="BC218" s="140">
        <v>5.1200000000000002E-2</v>
      </c>
      <c r="BD218" s="206" t="s">
        <v>942</v>
      </c>
      <c r="BE218" s="246">
        <v>-1.5699999999999999E-2</v>
      </c>
      <c r="BF218" s="206" t="s">
        <v>942</v>
      </c>
      <c r="BG218" s="297">
        <v>-3.5499999999999997E-2</v>
      </c>
      <c r="BH218" s="206" t="s">
        <v>942</v>
      </c>
      <c r="BI218" s="187"/>
    </row>
    <row r="219" spans="1:61" x14ac:dyDescent="0.25">
      <c r="A219" s="39" t="str">
        <f t="shared" si="9"/>
        <v>E06000043</v>
      </c>
      <c r="B219" s="40"/>
      <c r="C219" s="41"/>
      <c r="D219" s="40" t="s">
        <v>510</v>
      </c>
      <c r="E219" s="40" t="s">
        <v>511</v>
      </c>
      <c r="F219" s="117">
        <v>495</v>
      </c>
      <c r="G219" s="114">
        <v>178900</v>
      </c>
      <c r="H219" s="120">
        <v>0.74660000000000004</v>
      </c>
      <c r="I219" s="120">
        <v>0.69410000000000005</v>
      </c>
      <c r="J219" s="120">
        <v>0.79279999999999995</v>
      </c>
      <c r="K219" s="114">
        <v>24500</v>
      </c>
      <c r="L219" s="120">
        <v>0.10249999999999999</v>
      </c>
      <c r="M219" s="120">
        <v>7.5499999999999998E-2</v>
      </c>
      <c r="N219" s="120">
        <v>0.1376</v>
      </c>
      <c r="O219" s="114">
        <v>36200</v>
      </c>
      <c r="P219" s="120">
        <v>0.15090000000000001</v>
      </c>
      <c r="Q219" s="120">
        <v>0.1132</v>
      </c>
      <c r="R219" s="121">
        <v>0.19839999999999999</v>
      </c>
      <c r="S219" s="339"/>
      <c r="T219" s="125">
        <v>477</v>
      </c>
      <c r="U219" s="114">
        <v>183000</v>
      </c>
      <c r="V219" s="120">
        <v>0.75160000000000005</v>
      </c>
      <c r="W219" s="120">
        <v>0.6976</v>
      </c>
      <c r="X219" s="120">
        <v>0.79869999999999997</v>
      </c>
      <c r="Y219" s="114">
        <v>24200</v>
      </c>
      <c r="Z219" s="120">
        <v>9.9299999999999999E-2</v>
      </c>
      <c r="AA219" s="120">
        <v>7.2400000000000006E-2</v>
      </c>
      <c r="AB219" s="120">
        <v>0.13489999999999999</v>
      </c>
      <c r="AC219" s="114">
        <v>36300</v>
      </c>
      <c r="AD219" s="120">
        <v>0.14910000000000001</v>
      </c>
      <c r="AE219" s="120">
        <v>0.1114</v>
      </c>
      <c r="AF219" s="121">
        <v>0.1966</v>
      </c>
      <c r="AG219" s="335"/>
      <c r="AH219" s="125">
        <v>502</v>
      </c>
      <c r="AI219" s="114">
        <v>180200</v>
      </c>
      <c r="AJ219" s="115">
        <v>0.74239999999999995</v>
      </c>
      <c r="AK219" s="115">
        <v>0.68779999999999997</v>
      </c>
      <c r="AL219" s="115">
        <v>0.79039999999999999</v>
      </c>
      <c r="AM219" s="114">
        <v>16700</v>
      </c>
      <c r="AN219" s="115">
        <v>6.8599999999999994E-2</v>
      </c>
      <c r="AO219" s="115">
        <v>4.8300000000000003E-2</v>
      </c>
      <c r="AP219" s="115">
        <v>9.6600000000000005E-2</v>
      </c>
      <c r="AQ219" s="114">
        <v>45900</v>
      </c>
      <c r="AR219" s="115">
        <v>0.18890000000000001</v>
      </c>
      <c r="AS219" s="115">
        <v>0.14549999999999999</v>
      </c>
      <c r="AT219" s="116">
        <v>0.2417</v>
      </c>
      <c r="AU219" s="352"/>
      <c r="AV219" s="246">
        <v>-4.1999999999999997E-3</v>
      </c>
      <c r="AW219" s="206" t="s">
        <v>942</v>
      </c>
      <c r="AX219" s="246">
        <v>-3.3799999999999997E-2</v>
      </c>
      <c r="AY219" s="206" t="s">
        <v>942</v>
      </c>
      <c r="AZ219" s="297">
        <v>3.7999999999999999E-2</v>
      </c>
      <c r="BA219" s="206" t="s">
        <v>942</v>
      </c>
      <c r="BC219" s="140">
        <v>-9.1999999999999998E-3</v>
      </c>
      <c r="BD219" s="206" t="s">
        <v>942</v>
      </c>
      <c r="BE219" s="246">
        <v>-3.0700000000000002E-2</v>
      </c>
      <c r="BF219" s="206" t="s">
        <v>942</v>
      </c>
      <c r="BG219" s="297">
        <v>3.9899999999999998E-2</v>
      </c>
      <c r="BH219" s="206" t="s">
        <v>942</v>
      </c>
      <c r="BI219" s="187"/>
    </row>
    <row r="220" spans="1:61" x14ac:dyDescent="0.25">
      <c r="A220" s="39" t="str">
        <f t="shared" si="9"/>
        <v>E06000044</v>
      </c>
      <c r="B220" s="40"/>
      <c r="C220" s="41"/>
      <c r="D220" s="40" t="s">
        <v>512</v>
      </c>
      <c r="E220" s="40" t="s">
        <v>513</v>
      </c>
      <c r="F220" s="117">
        <v>999</v>
      </c>
      <c r="G220" s="114">
        <v>110800</v>
      </c>
      <c r="H220" s="120">
        <v>0.64259999999999995</v>
      </c>
      <c r="I220" s="120">
        <v>0.60040000000000004</v>
      </c>
      <c r="J220" s="120">
        <v>0.68269999999999997</v>
      </c>
      <c r="K220" s="114">
        <v>18600</v>
      </c>
      <c r="L220" s="120">
        <v>0.1081</v>
      </c>
      <c r="M220" s="120">
        <v>8.5400000000000004E-2</v>
      </c>
      <c r="N220" s="120">
        <v>0.13600000000000001</v>
      </c>
      <c r="O220" s="114">
        <v>43000</v>
      </c>
      <c r="P220" s="120">
        <v>0.24929999999999999</v>
      </c>
      <c r="Q220" s="120">
        <v>0.214</v>
      </c>
      <c r="R220" s="121">
        <v>0.2883</v>
      </c>
      <c r="S220" s="339"/>
      <c r="T220" s="125">
        <v>975</v>
      </c>
      <c r="U220" s="114">
        <v>114000</v>
      </c>
      <c r="V220" s="120">
        <v>0.65069999999999995</v>
      </c>
      <c r="W220" s="120">
        <v>0.61050000000000004</v>
      </c>
      <c r="X220" s="120">
        <v>0.68879999999999997</v>
      </c>
      <c r="Y220" s="114">
        <v>18900</v>
      </c>
      <c r="Z220" s="120">
        <v>0.108</v>
      </c>
      <c r="AA220" s="120">
        <v>8.5800000000000001E-2</v>
      </c>
      <c r="AB220" s="120">
        <v>0.1351</v>
      </c>
      <c r="AC220" s="114">
        <v>42300</v>
      </c>
      <c r="AD220" s="120">
        <v>0.2414</v>
      </c>
      <c r="AE220" s="120">
        <v>0.20830000000000001</v>
      </c>
      <c r="AF220" s="121">
        <v>0.27789999999999998</v>
      </c>
      <c r="AG220" s="335"/>
      <c r="AH220" s="125">
        <v>506</v>
      </c>
      <c r="AI220" s="114">
        <v>115900</v>
      </c>
      <c r="AJ220" s="115">
        <v>0.66320000000000001</v>
      </c>
      <c r="AK220" s="115">
        <v>0.60950000000000004</v>
      </c>
      <c r="AL220" s="115">
        <v>0.71299999999999997</v>
      </c>
      <c r="AM220" s="114">
        <v>23100</v>
      </c>
      <c r="AN220" s="115">
        <v>0.1321</v>
      </c>
      <c r="AO220" s="115">
        <v>0.1013</v>
      </c>
      <c r="AP220" s="115">
        <v>0.17030000000000001</v>
      </c>
      <c r="AQ220" s="114">
        <v>35800</v>
      </c>
      <c r="AR220" s="115">
        <v>0.20480000000000001</v>
      </c>
      <c r="AS220" s="115">
        <v>0.1638</v>
      </c>
      <c r="AT220" s="116">
        <v>0.25290000000000001</v>
      </c>
      <c r="AU220" s="352"/>
      <c r="AV220" s="246">
        <v>2.06E-2</v>
      </c>
      <c r="AW220" s="206" t="s">
        <v>942</v>
      </c>
      <c r="AX220" s="246">
        <v>2.3900000000000001E-2</v>
      </c>
      <c r="AY220" s="206" t="s">
        <v>942</v>
      </c>
      <c r="AZ220" s="297">
        <v>-4.4499999999999998E-2</v>
      </c>
      <c r="BA220" s="206" t="s">
        <v>942</v>
      </c>
      <c r="BC220" s="140">
        <v>1.2500000000000001E-2</v>
      </c>
      <c r="BD220" s="206" t="s">
        <v>942</v>
      </c>
      <c r="BE220" s="246">
        <v>2.41E-2</v>
      </c>
      <c r="BF220" s="206" t="s">
        <v>942</v>
      </c>
      <c r="BG220" s="297">
        <v>-3.6600000000000001E-2</v>
      </c>
      <c r="BH220" s="206" t="s">
        <v>942</v>
      </c>
      <c r="BI220" s="187"/>
    </row>
    <row r="221" spans="1:61" x14ac:dyDescent="0.25">
      <c r="A221" s="39" t="str">
        <f t="shared" si="9"/>
        <v>E06000045</v>
      </c>
      <c r="B221" s="40"/>
      <c r="C221" s="41"/>
      <c r="D221" s="40" t="s">
        <v>514</v>
      </c>
      <c r="E221" s="40" t="s">
        <v>515</v>
      </c>
      <c r="F221" s="117">
        <v>1010</v>
      </c>
      <c r="G221" s="114">
        <v>126500</v>
      </c>
      <c r="H221" s="120">
        <v>0.61660000000000004</v>
      </c>
      <c r="I221" s="120">
        <v>0.57350000000000001</v>
      </c>
      <c r="J221" s="120">
        <v>0.65800000000000003</v>
      </c>
      <c r="K221" s="114">
        <v>28000</v>
      </c>
      <c r="L221" s="120">
        <v>0.1363</v>
      </c>
      <c r="M221" s="120">
        <v>0.1071</v>
      </c>
      <c r="N221" s="120">
        <v>0.17180000000000001</v>
      </c>
      <c r="O221" s="114">
        <v>50700</v>
      </c>
      <c r="P221" s="120">
        <v>0.24709999999999999</v>
      </c>
      <c r="Q221" s="120">
        <v>0.21260000000000001</v>
      </c>
      <c r="R221" s="121">
        <v>0.28520000000000001</v>
      </c>
      <c r="S221" s="339"/>
      <c r="T221" s="125">
        <v>1005</v>
      </c>
      <c r="U221" s="114">
        <v>128100</v>
      </c>
      <c r="V221" s="120">
        <v>0.61260000000000003</v>
      </c>
      <c r="W221" s="120">
        <v>0.57210000000000005</v>
      </c>
      <c r="X221" s="120">
        <v>0.65159999999999996</v>
      </c>
      <c r="Y221" s="114">
        <v>23600</v>
      </c>
      <c r="Z221" s="120">
        <v>0.113</v>
      </c>
      <c r="AA221" s="120">
        <v>8.9099999999999999E-2</v>
      </c>
      <c r="AB221" s="120">
        <v>0.1424</v>
      </c>
      <c r="AC221" s="114">
        <v>57400</v>
      </c>
      <c r="AD221" s="120">
        <v>0.27439999999999998</v>
      </c>
      <c r="AE221" s="120">
        <v>0.24</v>
      </c>
      <c r="AF221" s="121">
        <v>0.31169999999999998</v>
      </c>
      <c r="AG221" s="335"/>
      <c r="AH221" s="125">
        <v>509</v>
      </c>
      <c r="AI221" s="114">
        <v>135800</v>
      </c>
      <c r="AJ221" s="115">
        <v>0.6573</v>
      </c>
      <c r="AK221" s="115">
        <v>0.60070000000000001</v>
      </c>
      <c r="AL221" s="115">
        <v>0.7097</v>
      </c>
      <c r="AM221" s="114">
        <v>20800</v>
      </c>
      <c r="AN221" s="115">
        <v>0.10059999999999999</v>
      </c>
      <c r="AO221" s="115">
        <v>6.9699999999999998E-2</v>
      </c>
      <c r="AP221" s="115">
        <v>0.1431</v>
      </c>
      <c r="AQ221" s="114">
        <v>50000</v>
      </c>
      <c r="AR221" s="115">
        <v>0.24210000000000001</v>
      </c>
      <c r="AS221" s="115">
        <v>0.19739999999999999</v>
      </c>
      <c r="AT221" s="116">
        <v>0.29320000000000002</v>
      </c>
      <c r="AU221" s="352"/>
      <c r="AV221" s="246">
        <v>4.07E-2</v>
      </c>
      <c r="AW221" s="206" t="s">
        <v>942</v>
      </c>
      <c r="AX221" s="246">
        <v>-3.56E-2</v>
      </c>
      <c r="AY221" s="206" t="s">
        <v>942</v>
      </c>
      <c r="AZ221" s="297">
        <v>-5.0000000000000001E-3</v>
      </c>
      <c r="BA221" s="206" t="s">
        <v>942</v>
      </c>
      <c r="BC221" s="140">
        <v>4.4699999999999997E-2</v>
      </c>
      <c r="BD221" s="206" t="s">
        <v>942</v>
      </c>
      <c r="BE221" s="246">
        <v>-1.24E-2</v>
      </c>
      <c r="BF221" s="206" t="s">
        <v>942</v>
      </c>
      <c r="BG221" s="297">
        <v>-3.2300000000000002E-2</v>
      </c>
      <c r="BH221" s="206" t="s">
        <v>942</v>
      </c>
      <c r="BI221" s="187"/>
    </row>
    <row r="222" spans="1:61" x14ac:dyDescent="0.25">
      <c r="A222" s="39" t="str">
        <f t="shared" si="9"/>
        <v>E06000046</v>
      </c>
      <c r="B222" s="40"/>
      <c r="C222" s="41"/>
      <c r="D222" s="40" t="s">
        <v>516</v>
      </c>
      <c r="E222" s="40" t="s">
        <v>517</v>
      </c>
      <c r="F222" s="117">
        <v>485</v>
      </c>
      <c r="G222" s="114">
        <v>74200</v>
      </c>
      <c r="H222" s="120">
        <v>0.63249999999999995</v>
      </c>
      <c r="I222" s="120">
        <v>0.56510000000000005</v>
      </c>
      <c r="J222" s="120">
        <v>0.69520000000000004</v>
      </c>
      <c r="K222" s="114">
        <v>12400</v>
      </c>
      <c r="L222" s="120">
        <v>0.106</v>
      </c>
      <c r="M222" s="120">
        <v>7.9000000000000001E-2</v>
      </c>
      <c r="N222" s="120">
        <v>0.14080000000000001</v>
      </c>
      <c r="O222" s="114">
        <v>30700</v>
      </c>
      <c r="P222" s="120">
        <v>0.26150000000000001</v>
      </c>
      <c r="Q222" s="120">
        <v>0.2019</v>
      </c>
      <c r="R222" s="121">
        <v>0.33129999999999998</v>
      </c>
      <c r="S222" s="339"/>
      <c r="T222" s="125">
        <v>495</v>
      </c>
      <c r="U222" s="114">
        <v>73300</v>
      </c>
      <c r="V222" s="120">
        <v>0.62280000000000002</v>
      </c>
      <c r="W222" s="120">
        <v>0.5675</v>
      </c>
      <c r="X222" s="120">
        <v>0.67500000000000004</v>
      </c>
      <c r="Y222" s="114">
        <v>13400</v>
      </c>
      <c r="Z222" s="120">
        <v>0.114</v>
      </c>
      <c r="AA222" s="120">
        <v>8.3799999999999999E-2</v>
      </c>
      <c r="AB222" s="120">
        <v>0.15310000000000001</v>
      </c>
      <c r="AC222" s="114">
        <v>31000</v>
      </c>
      <c r="AD222" s="120">
        <v>0.26329999999999998</v>
      </c>
      <c r="AE222" s="120">
        <v>0.21829999999999999</v>
      </c>
      <c r="AF222" s="121">
        <v>0.31380000000000002</v>
      </c>
      <c r="AG222" s="335"/>
      <c r="AH222" s="125">
        <v>458</v>
      </c>
      <c r="AI222" s="114">
        <v>81500</v>
      </c>
      <c r="AJ222" s="115">
        <v>0.68530000000000002</v>
      </c>
      <c r="AK222" s="115">
        <v>0.63170000000000004</v>
      </c>
      <c r="AL222" s="115">
        <v>0.73429999999999995</v>
      </c>
      <c r="AM222" s="114">
        <v>13100</v>
      </c>
      <c r="AN222" s="115">
        <v>0.11</v>
      </c>
      <c r="AO222" s="115">
        <v>8.0100000000000005E-2</v>
      </c>
      <c r="AP222" s="115">
        <v>0.14910000000000001</v>
      </c>
      <c r="AQ222" s="114">
        <v>24400</v>
      </c>
      <c r="AR222" s="115">
        <v>0.20480000000000001</v>
      </c>
      <c r="AS222" s="115">
        <v>0.1638</v>
      </c>
      <c r="AT222" s="116">
        <v>0.25280000000000002</v>
      </c>
      <c r="AU222" s="352"/>
      <c r="AV222" s="246">
        <v>5.2699999999999997E-2</v>
      </c>
      <c r="AW222" s="206" t="s">
        <v>942</v>
      </c>
      <c r="AX222" s="246">
        <v>4.0000000000000001E-3</v>
      </c>
      <c r="AY222" s="206" t="s">
        <v>942</v>
      </c>
      <c r="AZ222" s="297">
        <v>-5.67E-2</v>
      </c>
      <c r="BA222" s="206" t="s">
        <v>942</v>
      </c>
      <c r="BC222" s="140">
        <v>6.25E-2</v>
      </c>
      <c r="BD222" s="206" t="s">
        <v>942</v>
      </c>
      <c r="BE222" s="246">
        <v>-4.0000000000000001E-3</v>
      </c>
      <c r="BF222" s="206" t="s">
        <v>942</v>
      </c>
      <c r="BG222" s="297">
        <v>-5.8500000000000003E-2</v>
      </c>
      <c r="BH222" s="206" t="s">
        <v>942</v>
      </c>
      <c r="BI222" s="187"/>
    </row>
    <row r="223" spans="1:61" x14ac:dyDescent="0.25">
      <c r="A223" s="39" t="str">
        <f t="shared" si="9"/>
        <v>E07000004</v>
      </c>
      <c r="B223" s="40"/>
      <c r="C223" s="41"/>
      <c r="D223" s="40" t="s">
        <v>518</v>
      </c>
      <c r="E223" s="40" t="s">
        <v>519</v>
      </c>
      <c r="F223" s="117">
        <v>512</v>
      </c>
      <c r="G223" s="114">
        <v>100200</v>
      </c>
      <c r="H223" s="120">
        <v>0.6673</v>
      </c>
      <c r="I223" s="120">
        <v>0.6099</v>
      </c>
      <c r="J223" s="120">
        <v>0.72009999999999996</v>
      </c>
      <c r="K223" s="114">
        <v>14800</v>
      </c>
      <c r="L223" s="120">
        <v>9.8500000000000004E-2</v>
      </c>
      <c r="M223" s="120">
        <v>7.0900000000000005E-2</v>
      </c>
      <c r="N223" s="120">
        <v>0.13519999999999999</v>
      </c>
      <c r="O223" s="114">
        <v>35200</v>
      </c>
      <c r="P223" s="120">
        <v>0.23430000000000001</v>
      </c>
      <c r="Q223" s="120">
        <v>0.1888</v>
      </c>
      <c r="R223" s="121">
        <v>0.2868</v>
      </c>
      <c r="S223" s="339"/>
      <c r="T223" s="125">
        <v>511</v>
      </c>
      <c r="U223" s="114">
        <v>101600</v>
      </c>
      <c r="V223" s="120">
        <v>0.66149999999999998</v>
      </c>
      <c r="W223" s="120">
        <v>0.61040000000000005</v>
      </c>
      <c r="X223" s="120">
        <v>0.70899999999999996</v>
      </c>
      <c r="Y223" s="114">
        <v>18500</v>
      </c>
      <c r="Z223" s="120">
        <v>0.1207</v>
      </c>
      <c r="AA223" s="120">
        <v>9.0700000000000003E-2</v>
      </c>
      <c r="AB223" s="120">
        <v>0.159</v>
      </c>
      <c r="AC223" s="114">
        <v>33500</v>
      </c>
      <c r="AD223" s="120">
        <v>0.21779999999999999</v>
      </c>
      <c r="AE223" s="120">
        <v>0.1789</v>
      </c>
      <c r="AF223" s="121">
        <v>0.26240000000000002</v>
      </c>
      <c r="AG223" s="335"/>
      <c r="AH223" s="125">
        <v>474</v>
      </c>
      <c r="AI223" s="114">
        <v>102000</v>
      </c>
      <c r="AJ223" s="115">
        <v>0.65529999999999999</v>
      </c>
      <c r="AK223" s="115">
        <v>0.60129999999999995</v>
      </c>
      <c r="AL223" s="115">
        <v>0.7056</v>
      </c>
      <c r="AM223" s="114">
        <v>20600</v>
      </c>
      <c r="AN223" s="115">
        <v>0.1326</v>
      </c>
      <c r="AO223" s="115">
        <v>0.1016</v>
      </c>
      <c r="AP223" s="115">
        <v>0.1711</v>
      </c>
      <c r="AQ223" s="114">
        <v>33000</v>
      </c>
      <c r="AR223" s="115">
        <v>0.21210000000000001</v>
      </c>
      <c r="AS223" s="115">
        <v>0.16969999999999999</v>
      </c>
      <c r="AT223" s="116">
        <v>0.26179999999999998</v>
      </c>
      <c r="AU223" s="352"/>
      <c r="AV223" s="246">
        <v>-1.2E-2</v>
      </c>
      <c r="AW223" s="206" t="s">
        <v>942</v>
      </c>
      <c r="AX223" s="246">
        <v>3.4099999999999998E-2</v>
      </c>
      <c r="AY223" s="206" t="s">
        <v>942</v>
      </c>
      <c r="AZ223" s="297">
        <v>-2.2100000000000002E-2</v>
      </c>
      <c r="BA223" s="206" t="s">
        <v>942</v>
      </c>
      <c r="BC223" s="140">
        <v>-6.1999999999999998E-3</v>
      </c>
      <c r="BD223" s="206" t="s">
        <v>942</v>
      </c>
      <c r="BE223" s="246">
        <v>1.18E-2</v>
      </c>
      <c r="BF223" s="206" t="s">
        <v>942</v>
      </c>
      <c r="BG223" s="297">
        <v>-5.5999999999999999E-3</v>
      </c>
      <c r="BH223" s="206" t="s">
        <v>942</v>
      </c>
      <c r="BI223" s="187"/>
    </row>
    <row r="224" spans="1:61" x14ac:dyDescent="0.25">
      <c r="A224" s="39" t="str">
        <f t="shared" si="9"/>
        <v>E07000005</v>
      </c>
      <c r="B224" s="40"/>
      <c r="C224" s="41"/>
      <c r="D224" s="40" t="s">
        <v>520</v>
      </c>
      <c r="E224" s="40" t="s">
        <v>521</v>
      </c>
      <c r="F224" s="117">
        <v>496</v>
      </c>
      <c r="G224" s="114">
        <v>48100</v>
      </c>
      <c r="H224" s="120">
        <v>0.63990000000000002</v>
      </c>
      <c r="I224" s="120">
        <v>0.5786</v>
      </c>
      <c r="J224" s="120">
        <v>0.69699999999999995</v>
      </c>
      <c r="K224" s="114">
        <v>10600</v>
      </c>
      <c r="L224" s="120">
        <v>0.1411</v>
      </c>
      <c r="M224" s="120">
        <v>0.1027</v>
      </c>
      <c r="N224" s="120">
        <v>0.1908</v>
      </c>
      <c r="O224" s="114">
        <v>16400</v>
      </c>
      <c r="P224" s="120">
        <v>0.21890000000000001</v>
      </c>
      <c r="Q224" s="120">
        <v>0.1719</v>
      </c>
      <c r="R224" s="121">
        <v>0.27460000000000001</v>
      </c>
      <c r="S224" s="339"/>
      <c r="T224" s="125">
        <v>491</v>
      </c>
      <c r="U224" s="114">
        <v>50700</v>
      </c>
      <c r="V224" s="120">
        <v>0.67049999999999998</v>
      </c>
      <c r="W224" s="120">
        <v>0.6139</v>
      </c>
      <c r="X224" s="120">
        <v>0.72260000000000002</v>
      </c>
      <c r="Y224" s="114">
        <v>10200</v>
      </c>
      <c r="Z224" s="120">
        <v>0.1356</v>
      </c>
      <c r="AA224" s="120">
        <v>9.8599999999999993E-2</v>
      </c>
      <c r="AB224" s="120">
        <v>0.18379999999999999</v>
      </c>
      <c r="AC224" s="114">
        <v>14600</v>
      </c>
      <c r="AD224" s="120">
        <v>0.19389999999999999</v>
      </c>
      <c r="AE224" s="120">
        <v>0.1525</v>
      </c>
      <c r="AF224" s="121">
        <v>0.24310000000000001</v>
      </c>
      <c r="AG224" s="335"/>
      <c r="AH224" s="125">
        <v>482</v>
      </c>
      <c r="AI224" s="114">
        <v>53500</v>
      </c>
      <c r="AJ224" s="115">
        <v>0.70720000000000005</v>
      </c>
      <c r="AK224" s="115">
        <v>0.65510000000000002</v>
      </c>
      <c r="AL224" s="115">
        <v>0.75439999999999996</v>
      </c>
      <c r="AM224" s="114">
        <v>7800</v>
      </c>
      <c r="AN224" s="115">
        <v>0.10299999999999999</v>
      </c>
      <c r="AO224" s="115">
        <v>7.6399999999999996E-2</v>
      </c>
      <c r="AP224" s="115">
        <v>0.13730000000000001</v>
      </c>
      <c r="AQ224" s="114">
        <v>14400</v>
      </c>
      <c r="AR224" s="115">
        <v>0.1898</v>
      </c>
      <c r="AS224" s="115">
        <v>0.15010000000000001</v>
      </c>
      <c r="AT224" s="116">
        <v>0.23710000000000001</v>
      </c>
      <c r="AU224" s="352"/>
      <c r="AV224" s="246">
        <v>6.7299999999999999E-2</v>
      </c>
      <c r="AW224" s="206" t="s">
        <v>942</v>
      </c>
      <c r="AX224" s="246">
        <v>-3.8199999999999998E-2</v>
      </c>
      <c r="AY224" s="206" t="s">
        <v>942</v>
      </c>
      <c r="AZ224" s="297">
        <v>-2.9100000000000001E-2</v>
      </c>
      <c r="BA224" s="206" t="s">
        <v>942</v>
      </c>
      <c r="BC224" s="140">
        <v>3.6700000000000003E-2</v>
      </c>
      <c r="BD224" s="206" t="s">
        <v>942</v>
      </c>
      <c r="BE224" s="246">
        <v>-3.27E-2</v>
      </c>
      <c r="BF224" s="206" t="s">
        <v>942</v>
      </c>
      <c r="BG224" s="297">
        <v>-4.0000000000000001E-3</v>
      </c>
      <c r="BH224" s="206" t="s">
        <v>942</v>
      </c>
      <c r="BI224" s="187"/>
    </row>
    <row r="225" spans="1:61" x14ac:dyDescent="0.25">
      <c r="A225" s="39" t="str">
        <f t="shared" si="9"/>
        <v>E07000006</v>
      </c>
      <c r="B225" s="40"/>
      <c r="C225" s="41"/>
      <c r="D225" s="40" t="s">
        <v>522</v>
      </c>
      <c r="E225" s="40" t="s">
        <v>523</v>
      </c>
      <c r="F225" s="117">
        <v>484</v>
      </c>
      <c r="G225" s="114">
        <v>37400</v>
      </c>
      <c r="H225" s="120">
        <v>0.66949999999999998</v>
      </c>
      <c r="I225" s="120">
        <v>0.60670000000000002</v>
      </c>
      <c r="J225" s="120">
        <v>0.7268</v>
      </c>
      <c r="K225" s="114">
        <v>8400</v>
      </c>
      <c r="L225" s="120">
        <v>0.15010000000000001</v>
      </c>
      <c r="M225" s="120">
        <v>0.1071</v>
      </c>
      <c r="N225" s="120">
        <v>0.20630000000000001</v>
      </c>
      <c r="O225" s="114">
        <v>10100</v>
      </c>
      <c r="P225" s="120">
        <v>0.1804</v>
      </c>
      <c r="Q225" s="120">
        <v>0.13769999999999999</v>
      </c>
      <c r="R225" s="121">
        <v>0.23280000000000001</v>
      </c>
      <c r="S225" s="339"/>
      <c r="T225" s="125">
        <v>502</v>
      </c>
      <c r="U225" s="114">
        <v>36000</v>
      </c>
      <c r="V225" s="120">
        <v>0.64119999999999999</v>
      </c>
      <c r="W225" s="120">
        <v>0.58699999999999997</v>
      </c>
      <c r="X225" s="120">
        <v>0.69210000000000005</v>
      </c>
      <c r="Y225" s="114">
        <v>8000</v>
      </c>
      <c r="Z225" s="120">
        <v>0.14280000000000001</v>
      </c>
      <c r="AA225" s="120">
        <v>0.1094</v>
      </c>
      <c r="AB225" s="120">
        <v>0.18429999999999999</v>
      </c>
      <c r="AC225" s="114">
        <v>12100</v>
      </c>
      <c r="AD225" s="120">
        <v>0.216</v>
      </c>
      <c r="AE225" s="120">
        <v>0.17480000000000001</v>
      </c>
      <c r="AF225" s="121">
        <v>0.26369999999999999</v>
      </c>
      <c r="AG225" s="335"/>
      <c r="AH225" s="125">
        <v>489</v>
      </c>
      <c r="AI225" s="114">
        <v>37100</v>
      </c>
      <c r="AJ225" s="115">
        <v>0.65980000000000005</v>
      </c>
      <c r="AK225" s="115">
        <v>0.60799999999999998</v>
      </c>
      <c r="AL225" s="115">
        <v>0.70799999999999996</v>
      </c>
      <c r="AM225" s="114">
        <v>7100</v>
      </c>
      <c r="AN225" s="115">
        <v>0.1268</v>
      </c>
      <c r="AO225" s="115">
        <v>9.5200000000000007E-2</v>
      </c>
      <c r="AP225" s="115">
        <v>0.16689999999999999</v>
      </c>
      <c r="AQ225" s="114">
        <v>12000</v>
      </c>
      <c r="AR225" s="115">
        <v>0.21340000000000001</v>
      </c>
      <c r="AS225" s="115">
        <v>0.17380000000000001</v>
      </c>
      <c r="AT225" s="116">
        <v>0.25919999999999999</v>
      </c>
      <c r="AU225" s="352"/>
      <c r="AV225" s="246">
        <v>-9.7000000000000003E-3</v>
      </c>
      <c r="AW225" s="206" t="s">
        <v>942</v>
      </c>
      <c r="AX225" s="246">
        <v>-2.3300000000000001E-2</v>
      </c>
      <c r="AY225" s="206" t="s">
        <v>942</v>
      </c>
      <c r="AZ225" s="297">
        <v>3.3000000000000002E-2</v>
      </c>
      <c r="BA225" s="206" t="s">
        <v>942</v>
      </c>
      <c r="BC225" s="140">
        <v>1.8599999999999998E-2</v>
      </c>
      <c r="BD225" s="206" t="s">
        <v>942</v>
      </c>
      <c r="BE225" s="246">
        <v>-1.6E-2</v>
      </c>
      <c r="BF225" s="206" t="s">
        <v>942</v>
      </c>
      <c r="BG225" s="297">
        <v>-2.5999999999999999E-3</v>
      </c>
      <c r="BH225" s="206" t="s">
        <v>942</v>
      </c>
      <c r="BI225" s="187"/>
    </row>
    <row r="226" spans="1:61" x14ac:dyDescent="0.25">
      <c r="A226" s="39" t="str">
        <f t="shared" si="9"/>
        <v>E07000007</v>
      </c>
      <c r="B226" s="40"/>
      <c r="C226" s="41"/>
      <c r="D226" s="40" t="s">
        <v>524</v>
      </c>
      <c r="E226" s="40" t="s">
        <v>525</v>
      </c>
      <c r="F226" s="117">
        <v>520</v>
      </c>
      <c r="G226" s="114">
        <v>94800</v>
      </c>
      <c r="H226" s="120">
        <v>0.67730000000000001</v>
      </c>
      <c r="I226" s="120">
        <v>0.61560000000000004</v>
      </c>
      <c r="J226" s="120">
        <v>0.73329999999999995</v>
      </c>
      <c r="K226" s="114">
        <v>17100</v>
      </c>
      <c r="L226" s="120">
        <v>0.122</v>
      </c>
      <c r="M226" s="120">
        <v>8.3299999999999999E-2</v>
      </c>
      <c r="N226" s="120">
        <v>0.17519999999999999</v>
      </c>
      <c r="O226" s="114">
        <v>28100</v>
      </c>
      <c r="P226" s="120">
        <v>0.20069999999999999</v>
      </c>
      <c r="Q226" s="120">
        <v>0.15709999999999999</v>
      </c>
      <c r="R226" s="121">
        <v>0.25290000000000001</v>
      </c>
      <c r="S226" s="339"/>
      <c r="T226" s="125">
        <v>508</v>
      </c>
      <c r="U226" s="114">
        <v>86100</v>
      </c>
      <c r="V226" s="120">
        <v>0.61219999999999997</v>
      </c>
      <c r="W226" s="120">
        <v>0.55600000000000005</v>
      </c>
      <c r="X226" s="120">
        <v>0.66549999999999998</v>
      </c>
      <c r="Y226" s="114">
        <v>21700</v>
      </c>
      <c r="Z226" s="120">
        <v>0.15459999999999999</v>
      </c>
      <c r="AA226" s="120">
        <v>0.1191</v>
      </c>
      <c r="AB226" s="120">
        <v>0.1981</v>
      </c>
      <c r="AC226" s="114">
        <v>32800</v>
      </c>
      <c r="AD226" s="120">
        <v>0.23330000000000001</v>
      </c>
      <c r="AE226" s="120">
        <v>0.188</v>
      </c>
      <c r="AF226" s="121">
        <v>0.28560000000000002</v>
      </c>
      <c r="AG226" s="335"/>
      <c r="AH226" s="125">
        <v>493</v>
      </c>
      <c r="AI226" s="114">
        <v>92900</v>
      </c>
      <c r="AJ226" s="115">
        <v>0.67049999999999998</v>
      </c>
      <c r="AK226" s="115">
        <v>0.61860000000000004</v>
      </c>
      <c r="AL226" s="115">
        <v>0.71850000000000003</v>
      </c>
      <c r="AM226" s="114">
        <v>14700</v>
      </c>
      <c r="AN226" s="115">
        <v>0.1062</v>
      </c>
      <c r="AO226" s="115">
        <v>7.9899999999999999E-2</v>
      </c>
      <c r="AP226" s="115">
        <v>0.14000000000000001</v>
      </c>
      <c r="AQ226" s="114">
        <v>30900</v>
      </c>
      <c r="AR226" s="115">
        <v>0.2233</v>
      </c>
      <c r="AS226" s="115">
        <v>0.1817</v>
      </c>
      <c r="AT226" s="116">
        <v>0.2712</v>
      </c>
      <c r="AU226" s="352"/>
      <c r="AV226" s="246">
        <v>-6.7999999999999996E-3</v>
      </c>
      <c r="AW226" s="206" t="s">
        <v>942</v>
      </c>
      <c r="AX226" s="246">
        <v>-1.5800000000000002E-2</v>
      </c>
      <c r="AY226" s="206" t="s">
        <v>942</v>
      </c>
      <c r="AZ226" s="297">
        <v>2.2499999999999999E-2</v>
      </c>
      <c r="BA226" s="206" t="s">
        <v>942</v>
      </c>
      <c r="BC226" s="140">
        <v>5.8299999999999998E-2</v>
      </c>
      <c r="BD226" s="206" t="s">
        <v>942</v>
      </c>
      <c r="BE226" s="246">
        <v>-4.8300000000000003E-2</v>
      </c>
      <c r="BF226" s="206" t="s">
        <v>942</v>
      </c>
      <c r="BG226" s="297">
        <v>-0.01</v>
      </c>
      <c r="BH226" s="206" t="s">
        <v>942</v>
      </c>
      <c r="BI226" s="187"/>
    </row>
    <row r="227" spans="1:61" x14ac:dyDescent="0.25">
      <c r="A227" s="39" t="str">
        <f t="shared" si="9"/>
        <v>E07000061</v>
      </c>
      <c r="B227" s="40"/>
      <c r="C227" s="41"/>
      <c r="D227" s="40" t="s">
        <v>526</v>
      </c>
      <c r="E227" s="40" t="s">
        <v>527</v>
      </c>
      <c r="F227" s="117">
        <v>498</v>
      </c>
      <c r="G227" s="114">
        <v>52000</v>
      </c>
      <c r="H227" s="120">
        <v>0.6119</v>
      </c>
      <c r="I227" s="120">
        <v>0.54</v>
      </c>
      <c r="J227" s="120">
        <v>0.67920000000000003</v>
      </c>
      <c r="K227" s="114">
        <v>10800</v>
      </c>
      <c r="L227" s="120">
        <v>0.12759999999999999</v>
      </c>
      <c r="M227" s="120">
        <v>8.9599999999999999E-2</v>
      </c>
      <c r="N227" s="120">
        <v>0.17860000000000001</v>
      </c>
      <c r="O227" s="114">
        <v>22100</v>
      </c>
      <c r="P227" s="120">
        <v>0.26050000000000001</v>
      </c>
      <c r="Q227" s="120">
        <v>0.20680000000000001</v>
      </c>
      <c r="R227" s="121">
        <v>0.3226</v>
      </c>
      <c r="S227" s="339"/>
      <c r="T227" s="125">
        <v>509</v>
      </c>
      <c r="U227" s="114">
        <v>51700</v>
      </c>
      <c r="V227" s="120">
        <v>0.60560000000000003</v>
      </c>
      <c r="W227" s="120">
        <v>0.55230000000000001</v>
      </c>
      <c r="X227" s="120">
        <v>0.65659999999999996</v>
      </c>
      <c r="Y227" s="114">
        <v>8800</v>
      </c>
      <c r="Z227" s="120">
        <v>0.10249999999999999</v>
      </c>
      <c r="AA227" s="120">
        <v>7.6200000000000004E-2</v>
      </c>
      <c r="AB227" s="120">
        <v>0.13650000000000001</v>
      </c>
      <c r="AC227" s="114">
        <v>24900</v>
      </c>
      <c r="AD227" s="120">
        <v>0.2918</v>
      </c>
      <c r="AE227" s="120">
        <v>0.24629999999999999</v>
      </c>
      <c r="AF227" s="121">
        <v>0.34200000000000003</v>
      </c>
      <c r="AG227" s="335"/>
      <c r="AH227" s="125">
        <v>520</v>
      </c>
      <c r="AI227" s="114">
        <v>50500</v>
      </c>
      <c r="AJ227" s="115">
        <v>0.5907</v>
      </c>
      <c r="AK227" s="115">
        <v>0.53680000000000005</v>
      </c>
      <c r="AL227" s="115">
        <v>0.64249999999999996</v>
      </c>
      <c r="AM227" s="114">
        <v>7800</v>
      </c>
      <c r="AN227" s="115">
        <v>9.1499999999999998E-2</v>
      </c>
      <c r="AO227" s="115">
        <v>6.59E-2</v>
      </c>
      <c r="AP227" s="115">
        <v>0.12559999999999999</v>
      </c>
      <c r="AQ227" s="114">
        <v>27200</v>
      </c>
      <c r="AR227" s="115">
        <v>0.31780000000000003</v>
      </c>
      <c r="AS227" s="115">
        <v>0.26939999999999997</v>
      </c>
      <c r="AT227" s="116">
        <v>0.37059999999999998</v>
      </c>
      <c r="AU227" s="352"/>
      <c r="AV227" s="246">
        <v>-2.12E-2</v>
      </c>
      <c r="AW227" s="206" t="s">
        <v>942</v>
      </c>
      <c r="AX227" s="246">
        <v>-3.61E-2</v>
      </c>
      <c r="AY227" s="206" t="s">
        <v>942</v>
      </c>
      <c r="AZ227" s="297">
        <v>5.7299999999999997E-2</v>
      </c>
      <c r="BA227" s="206" t="s">
        <v>942</v>
      </c>
      <c r="BC227" s="140">
        <v>-1.4999999999999999E-2</v>
      </c>
      <c r="BD227" s="206" t="s">
        <v>942</v>
      </c>
      <c r="BE227" s="246">
        <v>-1.0999999999999999E-2</v>
      </c>
      <c r="BF227" s="206" t="s">
        <v>942</v>
      </c>
      <c r="BG227" s="297">
        <v>2.5999999999999999E-2</v>
      </c>
      <c r="BH227" s="206" t="s">
        <v>942</v>
      </c>
      <c r="BI227" s="187"/>
    </row>
    <row r="228" spans="1:61" x14ac:dyDescent="0.25">
      <c r="A228" s="39" t="str">
        <f t="shared" si="9"/>
        <v>E07000062</v>
      </c>
      <c r="B228" s="40"/>
      <c r="C228" s="41"/>
      <c r="D228" s="40" t="s">
        <v>528</v>
      </c>
      <c r="E228" s="40" t="s">
        <v>529</v>
      </c>
      <c r="F228" s="117">
        <v>503</v>
      </c>
      <c r="G228" s="114">
        <v>50600</v>
      </c>
      <c r="H228" s="120">
        <v>0.68020000000000003</v>
      </c>
      <c r="I228" s="120">
        <v>0.62749999999999995</v>
      </c>
      <c r="J228" s="120">
        <v>0.72870000000000001</v>
      </c>
      <c r="K228" s="114">
        <v>7600</v>
      </c>
      <c r="L228" s="120">
        <v>0.1017</v>
      </c>
      <c r="M228" s="120">
        <v>7.3200000000000001E-2</v>
      </c>
      <c r="N228" s="120">
        <v>0.1394</v>
      </c>
      <c r="O228" s="114">
        <v>16200</v>
      </c>
      <c r="P228" s="120">
        <v>0.21809999999999999</v>
      </c>
      <c r="Q228" s="120">
        <v>0.1789</v>
      </c>
      <c r="R228" s="121">
        <v>0.26319999999999999</v>
      </c>
      <c r="S228" s="339"/>
      <c r="T228" s="125">
        <v>507</v>
      </c>
      <c r="U228" s="114">
        <v>43400</v>
      </c>
      <c r="V228" s="120">
        <v>0.57909999999999995</v>
      </c>
      <c r="W228" s="120">
        <v>0.5222</v>
      </c>
      <c r="X228" s="120">
        <v>0.63390000000000002</v>
      </c>
      <c r="Y228" s="114">
        <v>11900</v>
      </c>
      <c r="Z228" s="120">
        <v>0.15920000000000001</v>
      </c>
      <c r="AA228" s="120">
        <v>0.11890000000000001</v>
      </c>
      <c r="AB228" s="120">
        <v>0.21</v>
      </c>
      <c r="AC228" s="114">
        <v>19600</v>
      </c>
      <c r="AD228" s="120">
        <v>0.26169999999999999</v>
      </c>
      <c r="AE228" s="120">
        <v>0.21529999999999999</v>
      </c>
      <c r="AF228" s="121">
        <v>0.31409999999999999</v>
      </c>
      <c r="AG228" s="335"/>
      <c r="AH228" s="125">
        <v>490</v>
      </c>
      <c r="AI228" s="114">
        <v>45500</v>
      </c>
      <c r="AJ228" s="115">
        <v>0.60199999999999998</v>
      </c>
      <c r="AK228" s="115">
        <v>0.54610000000000003</v>
      </c>
      <c r="AL228" s="115">
        <v>0.65539999999999998</v>
      </c>
      <c r="AM228" s="114">
        <v>10200</v>
      </c>
      <c r="AN228" s="115">
        <v>0.1356</v>
      </c>
      <c r="AO228" s="115">
        <v>0.1033</v>
      </c>
      <c r="AP228" s="115">
        <v>0.17599999999999999</v>
      </c>
      <c r="AQ228" s="114">
        <v>19800</v>
      </c>
      <c r="AR228" s="115">
        <v>0.26229999999999998</v>
      </c>
      <c r="AS228" s="115">
        <v>0.21429999999999999</v>
      </c>
      <c r="AT228" s="116">
        <v>0.31690000000000002</v>
      </c>
      <c r="AU228" s="352"/>
      <c r="AV228" s="246">
        <v>-7.8200000000000006E-2</v>
      </c>
      <c r="AW228" s="243" t="s">
        <v>936</v>
      </c>
      <c r="AX228" s="246">
        <v>3.39E-2</v>
      </c>
      <c r="AY228" s="206" t="s">
        <v>942</v>
      </c>
      <c r="AZ228" s="297">
        <v>4.4200000000000003E-2</v>
      </c>
      <c r="BA228" s="206" t="s">
        <v>942</v>
      </c>
      <c r="BC228" s="140">
        <v>2.3E-2</v>
      </c>
      <c r="BD228" s="206" t="s">
        <v>942</v>
      </c>
      <c r="BE228" s="246">
        <v>-2.3599999999999999E-2</v>
      </c>
      <c r="BF228" s="206" t="s">
        <v>942</v>
      </c>
      <c r="BG228" s="297">
        <v>5.9999999999999995E-4</v>
      </c>
      <c r="BH228" s="206" t="s">
        <v>942</v>
      </c>
      <c r="BI228" s="187"/>
    </row>
    <row r="229" spans="1:61" x14ac:dyDescent="0.25">
      <c r="A229" s="39" t="str">
        <f t="shared" si="9"/>
        <v>E07000063</v>
      </c>
      <c r="B229" s="40"/>
      <c r="C229" s="41"/>
      <c r="D229" s="40" t="s">
        <v>530</v>
      </c>
      <c r="E229" s="40" t="s">
        <v>531</v>
      </c>
      <c r="F229" s="117">
        <v>518</v>
      </c>
      <c r="G229" s="114">
        <v>52900</v>
      </c>
      <c r="H229" s="120">
        <v>0.63500000000000001</v>
      </c>
      <c r="I229" s="120">
        <v>0.57950000000000002</v>
      </c>
      <c r="J229" s="120">
        <v>0.68710000000000004</v>
      </c>
      <c r="K229" s="114">
        <v>11100</v>
      </c>
      <c r="L229" s="120">
        <v>0.13350000000000001</v>
      </c>
      <c r="M229" s="120">
        <v>0.1024</v>
      </c>
      <c r="N229" s="120">
        <v>0.1724</v>
      </c>
      <c r="O229" s="114">
        <v>19300</v>
      </c>
      <c r="P229" s="120">
        <v>0.23150000000000001</v>
      </c>
      <c r="Q229" s="120">
        <v>0.186</v>
      </c>
      <c r="R229" s="121">
        <v>0.2843</v>
      </c>
      <c r="S229" s="339"/>
      <c r="T229" s="125">
        <v>491</v>
      </c>
      <c r="U229" s="114">
        <v>54300</v>
      </c>
      <c r="V229" s="120">
        <v>0.64839999999999998</v>
      </c>
      <c r="W229" s="120">
        <v>0.59099999999999997</v>
      </c>
      <c r="X229" s="120">
        <v>0.70189999999999997</v>
      </c>
      <c r="Y229" s="114">
        <v>7900</v>
      </c>
      <c r="Z229" s="120">
        <v>9.3899999999999997E-2</v>
      </c>
      <c r="AA229" s="120">
        <v>6.6299999999999998E-2</v>
      </c>
      <c r="AB229" s="120">
        <v>0.1313</v>
      </c>
      <c r="AC229" s="114">
        <v>21600</v>
      </c>
      <c r="AD229" s="120">
        <v>0.25769999999999998</v>
      </c>
      <c r="AE229" s="120">
        <v>0.20880000000000001</v>
      </c>
      <c r="AF229" s="121">
        <v>0.31340000000000001</v>
      </c>
      <c r="AG229" s="335"/>
      <c r="AH229" s="125">
        <v>522</v>
      </c>
      <c r="AI229" s="114">
        <v>53900</v>
      </c>
      <c r="AJ229" s="115">
        <v>0.63729999999999998</v>
      </c>
      <c r="AK229" s="115">
        <v>0.58560000000000001</v>
      </c>
      <c r="AL229" s="115">
        <v>0.68600000000000005</v>
      </c>
      <c r="AM229" s="114">
        <v>10200</v>
      </c>
      <c r="AN229" s="115">
        <v>0.12089999999999999</v>
      </c>
      <c r="AO229" s="115">
        <v>9.0399999999999994E-2</v>
      </c>
      <c r="AP229" s="115">
        <v>0.16</v>
      </c>
      <c r="AQ229" s="114">
        <v>20500</v>
      </c>
      <c r="AR229" s="115">
        <v>0.24179999999999999</v>
      </c>
      <c r="AS229" s="115">
        <v>0.2</v>
      </c>
      <c r="AT229" s="116">
        <v>0.28910000000000002</v>
      </c>
      <c r="AU229" s="352"/>
      <c r="AV229" s="246">
        <v>2.3999999999999998E-3</v>
      </c>
      <c r="AW229" s="206" t="s">
        <v>942</v>
      </c>
      <c r="AX229" s="246">
        <v>-1.26E-2</v>
      </c>
      <c r="AY229" s="206" t="s">
        <v>942</v>
      </c>
      <c r="AZ229" s="297">
        <v>1.03E-2</v>
      </c>
      <c r="BA229" s="206" t="s">
        <v>942</v>
      </c>
      <c r="BC229" s="140">
        <v>-1.11E-2</v>
      </c>
      <c r="BD229" s="206" t="s">
        <v>942</v>
      </c>
      <c r="BE229" s="246">
        <v>2.7E-2</v>
      </c>
      <c r="BF229" s="206" t="s">
        <v>942</v>
      </c>
      <c r="BG229" s="297">
        <v>-1.5900000000000001E-2</v>
      </c>
      <c r="BH229" s="206" t="s">
        <v>942</v>
      </c>
      <c r="BI229" s="187"/>
    </row>
    <row r="230" spans="1:61" x14ac:dyDescent="0.25">
      <c r="A230" s="39" t="str">
        <f t="shared" si="9"/>
        <v>E07000064</v>
      </c>
      <c r="B230" s="40"/>
      <c r="C230" s="41"/>
      <c r="D230" s="40" t="s">
        <v>532</v>
      </c>
      <c r="E230" s="40" t="s">
        <v>533</v>
      </c>
      <c r="F230" s="117">
        <v>486</v>
      </c>
      <c r="G230" s="114">
        <v>46200</v>
      </c>
      <c r="H230" s="120">
        <v>0.58660000000000001</v>
      </c>
      <c r="I230" s="120">
        <v>0.52539999999999998</v>
      </c>
      <c r="J230" s="120">
        <v>0.64529999999999998</v>
      </c>
      <c r="K230" s="114">
        <v>9600</v>
      </c>
      <c r="L230" s="120">
        <v>0.1222</v>
      </c>
      <c r="M230" s="120">
        <v>8.9200000000000002E-2</v>
      </c>
      <c r="N230" s="120">
        <v>0.16520000000000001</v>
      </c>
      <c r="O230" s="114">
        <v>22900</v>
      </c>
      <c r="P230" s="120">
        <v>0.29120000000000001</v>
      </c>
      <c r="Q230" s="120">
        <v>0.24</v>
      </c>
      <c r="R230" s="121">
        <v>0.34820000000000001</v>
      </c>
      <c r="S230" s="339"/>
      <c r="T230" s="125">
        <v>489</v>
      </c>
      <c r="U230" s="114">
        <v>48500</v>
      </c>
      <c r="V230" s="120">
        <v>0.61070000000000002</v>
      </c>
      <c r="W230" s="120">
        <v>0.55379999999999996</v>
      </c>
      <c r="X230" s="120">
        <v>0.66479999999999995</v>
      </c>
      <c r="Y230" s="114">
        <v>7800</v>
      </c>
      <c r="Z230" s="120">
        <v>9.8400000000000001E-2</v>
      </c>
      <c r="AA230" s="120">
        <v>7.0400000000000004E-2</v>
      </c>
      <c r="AB230" s="120">
        <v>0.1358</v>
      </c>
      <c r="AC230" s="114">
        <v>23100</v>
      </c>
      <c r="AD230" s="120">
        <v>0.29089999999999999</v>
      </c>
      <c r="AE230" s="120">
        <v>0.24129999999999999</v>
      </c>
      <c r="AF230" s="121">
        <v>0.34610000000000002</v>
      </c>
      <c r="AG230" s="335"/>
      <c r="AH230" s="125">
        <v>495</v>
      </c>
      <c r="AI230" s="114">
        <v>47200</v>
      </c>
      <c r="AJ230" s="115">
        <v>0.58440000000000003</v>
      </c>
      <c r="AK230" s="115">
        <v>0.53029999999999999</v>
      </c>
      <c r="AL230" s="115">
        <v>0.63639999999999997</v>
      </c>
      <c r="AM230" s="114">
        <v>9200</v>
      </c>
      <c r="AN230" s="115">
        <v>0.1133</v>
      </c>
      <c r="AO230" s="115">
        <v>8.6199999999999999E-2</v>
      </c>
      <c r="AP230" s="115">
        <v>0.14760000000000001</v>
      </c>
      <c r="AQ230" s="114">
        <v>24400</v>
      </c>
      <c r="AR230" s="115">
        <v>0.30230000000000001</v>
      </c>
      <c r="AS230" s="115">
        <v>0.255</v>
      </c>
      <c r="AT230" s="116">
        <v>0.35420000000000001</v>
      </c>
      <c r="AU230" s="352"/>
      <c r="AV230" s="246">
        <v>-2.3E-3</v>
      </c>
      <c r="AW230" s="206" t="s">
        <v>942</v>
      </c>
      <c r="AX230" s="246">
        <v>-8.8999999999999999E-3</v>
      </c>
      <c r="AY230" s="206" t="s">
        <v>942</v>
      </c>
      <c r="AZ230" s="297">
        <v>1.11E-2</v>
      </c>
      <c r="BA230" s="206" t="s">
        <v>942</v>
      </c>
      <c r="BC230" s="140">
        <v>-2.64E-2</v>
      </c>
      <c r="BD230" s="206" t="s">
        <v>942</v>
      </c>
      <c r="BE230" s="246">
        <v>1.4999999999999999E-2</v>
      </c>
      <c r="BF230" s="206" t="s">
        <v>942</v>
      </c>
      <c r="BG230" s="297">
        <v>1.14E-2</v>
      </c>
      <c r="BH230" s="206" t="s">
        <v>942</v>
      </c>
      <c r="BI230" s="187"/>
    </row>
    <row r="231" spans="1:61" x14ac:dyDescent="0.25">
      <c r="A231" s="39" t="str">
        <f t="shared" si="9"/>
        <v>E07000065</v>
      </c>
      <c r="B231" s="40"/>
      <c r="C231" s="41"/>
      <c r="D231" s="40" t="s">
        <v>534</v>
      </c>
      <c r="E231" s="40" t="s">
        <v>535</v>
      </c>
      <c r="F231" s="117">
        <v>509</v>
      </c>
      <c r="G231" s="114">
        <v>88800</v>
      </c>
      <c r="H231" s="120">
        <v>0.68569999999999998</v>
      </c>
      <c r="I231" s="120">
        <v>0.63160000000000005</v>
      </c>
      <c r="J231" s="120">
        <v>0.73509999999999998</v>
      </c>
      <c r="K231" s="114">
        <v>14600</v>
      </c>
      <c r="L231" s="120">
        <v>0.1128</v>
      </c>
      <c r="M231" s="120">
        <v>8.0799999999999997E-2</v>
      </c>
      <c r="N231" s="120">
        <v>0.15529999999999999</v>
      </c>
      <c r="O231" s="114">
        <v>26100</v>
      </c>
      <c r="P231" s="120">
        <v>0.20150000000000001</v>
      </c>
      <c r="Q231" s="120">
        <v>0.1623</v>
      </c>
      <c r="R231" s="121">
        <v>0.2475</v>
      </c>
      <c r="S231" s="339"/>
      <c r="T231" s="125">
        <v>506</v>
      </c>
      <c r="U231" s="114">
        <v>78500</v>
      </c>
      <c r="V231" s="120">
        <v>0.60170000000000001</v>
      </c>
      <c r="W231" s="120">
        <v>0.54779999999999995</v>
      </c>
      <c r="X231" s="120">
        <v>0.6532</v>
      </c>
      <c r="Y231" s="114">
        <v>21600</v>
      </c>
      <c r="Z231" s="120">
        <v>0.16520000000000001</v>
      </c>
      <c r="AA231" s="120">
        <v>0.12839999999999999</v>
      </c>
      <c r="AB231" s="120">
        <v>0.21010000000000001</v>
      </c>
      <c r="AC231" s="114">
        <v>30400</v>
      </c>
      <c r="AD231" s="120">
        <v>0.2331</v>
      </c>
      <c r="AE231" s="120">
        <v>0.19120000000000001</v>
      </c>
      <c r="AF231" s="121">
        <v>0.28089999999999998</v>
      </c>
      <c r="AG231" s="335"/>
      <c r="AH231" s="125">
        <v>504</v>
      </c>
      <c r="AI231" s="114">
        <v>86300</v>
      </c>
      <c r="AJ231" s="115">
        <v>0.65539999999999998</v>
      </c>
      <c r="AK231" s="115">
        <v>0.60440000000000005</v>
      </c>
      <c r="AL231" s="115">
        <v>0.70309999999999995</v>
      </c>
      <c r="AM231" s="114">
        <v>15000</v>
      </c>
      <c r="AN231" s="115">
        <v>0.11360000000000001</v>
      </c>
      <c r="AO231" s="115">
        <v>8.6599999999999996E-2</v>
      </c>
      <c r="AP231" s="115">
        <v>0.1477</v>
      </c>
      <c r="AQ231" s="114">
        <v>30400</v>
      </c>
      <c r="AR231" s="115">
        <v>0.23100000000000001</v>
      </c>
      <c r="AS231" s="115">
        <v>0.18990000000000001</v>
      </c>
      <c r="AT231" s="116">
        <v>0.27779999999999999</v>
      </c>
      <c r="AU231" s="352"/>
      <c r="AV231" s="246">
        <v>-3.0300000000000001E-2</v>
      </c>
      <c r="AW231" s="206" t="s">
        <v>942</v>
      </c>
      <c r="AX231" s="246">
        <v>8.0000000000000004E-4</v>
      </c>
      <c r="AY231" s="206" t="s">
        <v>942</v>
      </c>
      <c r="AZ231" s="297">
        <v>2.9399999999999999E-2</v>
      </c>
      <c r="BA231" s="206" t="s">
        <v>942</v>
      </c>
      <c r="BC231" s="140">
        <v>5.3800000000000001E-2</v>
      </c>
      <c r="BD231" s="206" t="s">
        <v>942</v>
      </c>
      <c r="BE231" s="246">
        <v>-5.16E-2</v>
      </c>
      <c r="BF231" s="206" t="s">
        <v>936</v>
      </c>
      <c r="BG231" s="297">
        <v>-2.0999999999999999E-3</v>
      </c>
      <c r="BH231" s="206" t="s">
        <v>942</v>
      </c>
      <c r="BI231" s="187"/>
    </row>
    <row r="232" spans="1:61" ht="24" x14ac:dyDescent="0.25">
      <c r="A232" s="39" t="str">
        <f t="shared" si="9"/>
        <v>E07000084</v>
      </c>
      <c r="B232" s="40"/>
      <c r="C232" s="41"/>
      <c r="D232" s="40" t="s">
        <v>536</v>
      </c>
      <c r="E232" s="40" t="s">
        <v>537</v>
      </c>
      <c r="F232" s="117">
        <v>496</v>
      </c>
      <c r="G232" s="114">
        <v>88300</v>
      </c>
      <c r="H232" s="120">
        <v>0.63600000000000001</v>
      </c>
      <c r="I232" s="120">
        <v>0.57789999999999997</v>
      </c>
      <c r="J232" s="120">
        <v>0.69040000000000001</v>
      </c>
      <c r="K232" s="114">
        <v>16200</v>
      </c>
      <c r="L232" s="120">
        <v>0.1163</v>
      </c>
      <c r="M232" s="120">
        <v>8.3299999999999999E-2</v>
      </c>
      <c r="N232" s="120">
        <v>0.16009999999999999</v>
      </c>
      <c r="O232" s="114">
        <v>34400</v>
      </c>
      <c r="P232" s="120">
        <v>0.24759999999999999</v>
      </c>
      <c r="Q232" s="120">
        <v>0.20169999999999999</v>
      </c>
      <c r="R232" s="121">
        <v>0.3</v>
      </c>
      <c r="S232" s="339"/>
      <c r="T232" s="125">
        <v>501</v>
      </c>
      <c r="U232" s="114">
        <v>89400</v>
      </c>
      <c r="V232" s="120">
        <v>0.6411</v>
      </c>
      <c r="W232" s="120">
        <v>0.58640000000000003</v>
      </c>
      <c r="X232" s="120">
        <v>0.69240000000000002</v>
      </c>
      <c r="Y232" s="114">
        <v>17700</v>
      </c>
      <c r="Z232" s="120">
        <v>0.12709999999999999</v>
      </c>
      <c r="AA232" s="120">
        <v>9.5100000000000004E-2</v>
      </c>
      <c r="AB232" s="120">
        <v>0.1678</v>
      </c>
      <c r="AC232" s="114">
        <v>32300</v>
      </c>
      <c r="AD232" s="120">
        <v>0.23180000000000001</v>
      </c>
      <c r="AE232" s="120">
        <v>0.18840000000000001</v>
      </c>
      <c r="AF232" s="121">
        <v>0.28160000000000002</v>
      </c>
      <c r="AG232" s="335"/>
      <c r="AH232" s="125">
        <v>514</v>
      </c>
      <c r="AI232" s="114">
        <v>97800</v>
      </c>
      <c r="AJ232" s="115">
        <v>0.69840000000000002</v>
      </c>
      <c r="AK232" s="115">
        <v>0.64929999999999999</v>
      </c>
      <c r="AL232" s="115">
        <v>0.74329999999999996</v>
      </c>
      <c r="AM232" s="114">
        <v>16200</v>
      </c>
      <c r="AN232" s="115">
        <v>0.1159</v>
      </c>
      <c r="AO232" s="115">
        <v>8.8099999999999998E-2</v>
      </c>
      <c r="AP232" s="115">
        <v>0.1512</v>
      </c>
      <c r="AQ232" s="114">
        <v>26000</v>
      </c>
      <c r="AR232" s="115">
        <v>0.1857</v>
      </c>
      <c r="AS232" s="115">
        <v>0.1489</v>
      </c>
      <c r="AT232" s="116">
        <v>0.2291</v>
      </c>
      <c r="AU232" s="352"/>
      <c r="AV232" s="246">
        <v>6.2399999999999997E-2</v>
      </c>
      <c r="AW232" s="206" t="s">
        <v>942</v>
      </c>
      <c r="AX232" s="246">
        <v>-4.0000000000000002E-4</v>
      </c>
      <c r="AY232" s="206" t="s">
        <v>942</v>
      </c>
      <c r="AZ232" s="297">
        <v>-6.2E-2</v>
      </c>
      <c r="BA232" s="206" t="s">
        <v>942</v>
      </c>
      <c r="BC232" s="140">
        <v>5.7200000000000001E-2</v>
      </c>
      <c r="BD232" s="206" t="s">
        <v>942</v>
      </c>
      <c r="BE232" s="246">
        <v>-1.11E-2</v>
      </c>
      <c r="BF232" s="206" t="s">
        <v>942</v>
      </c>
      <c r="BG232" s="297">
        <v>-4.6100000000000002E-2</v>
      </c>
      <c r="BH232" s="206" t="s">
        <v>942</v>
      </c>
      <c r="BI232" s="187"/>
    </row>
    <row r="233" spans="1:61" x14ac:dyDescent="0.25">
      <c r="A233" s="39" t="str">
        <f t="shared" si="9"/>
        <v>E07000085</v>
      </c>
      <c r="B233" s="40"/>
      <c r="C233" s="41"/>
      <c r="D233" s="40" t="s">
        <v>538</v>
      </c>
      <c r="E233" s="40" t="s">
        <v>539</v>
      </c>
      <c r="F233" s="117">
        <v>500</v>
      </c>
      <c r="G233" s="114">
        <v>67100</v>
      </c>
      <c r="H233" s="120">
        <v>0.69469999999999998</v>
      </c>
      <c r="I233" s="120">
        <v>0.63119999999999998</v>
      </c>
      <c r="J233" s="120">
        <v>0.75149999999999995</v>
      </c>
      <c r="K233" s="114">
        <v>11400</v>
      </c>
      <c r="L233" s="120">
        <v>0.1181</v>
      </c>
      <c r="M233" s="120">
        <v>8.72E-2</v>
      </c>
      <c r="N233" s="120">
        <v>0.15790000000000001</v>
      </c>
      <c r="O233" s="114">
        <v>18100</v>
      </c>
      <c r="P233" s="120">
        <v>0.18729999999999999</v>
      </c>
      <c r="Q233" s="120">
        <v>0.14319999999999999</v>
      </c>
      <c r="R233" s="121">
        <v>0.2412</v>
      </c>
      <c r="S233" s="339"/>
      <c r="T233" s="125">
        <v>486</v>
      </c>
      <c r="U233" s="114">
        <v>63500</v>
      </c>
      <c r="V233" s="120">
        <v>0.65769999999999995</v>
      </c>
      <c r="W233" s="120">
        <v>0.60370000000000001</v>
      </c>
      <c r="X233" s="120">
        <v>0.70799999999999996</v>
      </c>
      <c r="Y233" s="114">
        <v>13000</v>
      </c>
      <c r="Z233" s="120">
        <v>0.13500000000000001</v>
      </c>
      <c r="AA233" s="120">
        <v>9.9500000000000005E-2</v>
      </c>
      <c r="AB233" s="120">
        <v>0.18049999999999999</v>
      </c>
      <c r="AC233" s="114">
        <v>20000</v>
      </c>
      <c r="AD233" s="120">
        <v>0.20730000000000001</v>
      </c>
      <c r="AE233" s="120">
        <v>0.1673</v>
      </c>
      <c r="AF233" s="121">
        <v>0.25390000000000001</v>
      </c>
      <c r="AG233" s="335"/>
      <c r="AH233" s="125">
        <v>502</v>
      </c>
      <c r="AI233" s="114">
        <v>65000</v>
      </c>
      <c r="AJ233" s="115">
        <v>0.66449999999999998</v>
      </c>
      <c r="AK233" s="115">
        <v>0.61250000000000004</v>
      </c>
      <c r="AL233" s="115">
        <v>0.71279999999999999</v>
      </c>
      <c r="AM233" s="114">
        <v>12100</v>
      </c>
      <c r="AN233" s="115">
        <v>0.1241</v>
      </c>
      <c r="AO233" s="115">
        <v>9.5100000000000004E-2</v>
      </c>
      <c r="AP233" s="115">
        <v>0.16039999999999999</v>
      </c>
      <c r="AQ233" s="114">
        <v>20700</v>
      </c>
      <c r="AR233" s="115">
        <v>0.2114</v>
      </c>
      <c r="AS233" s="115">
        <v>0.1694</v>
      </c>
      <c r="AT233" s="116">
        <v>0.26050000000000001</v>
      </c>
      <c r="AU233" s="352"/>
      <c r="AV233" s="246">
        <v>-3.0099999999999998E-2</v>
      </c>
      <c r="AW233" s="206" t="s">
        <v>942</v>
      </c>
      <c r="AX233" s="246">
        <v>6.0000000000000001E-3</v>
      </c>
      <c r="AY233" s="206" t="s">
        <v>942</v>
      </c>
      <c r="AZ233" s="297">
        <v>2.41E-2</v>
      </c>
      <c r="BA233" s="206" t="s">
        <v>942</v>
      </c>
      <c r="BC233" s="140">
        <v>6.7999999999999996E-3</v>
      </c>
      <c r="BD233" s="206" t="s">
        <v>942</v>
      </c>
      <c r="BE233" s="246">
        <v>-1.09E-2</v>
      </c>
      <c r="BF233" s="206" t="s">
        <v>942</v>
      </c>
      <c r="BG233" s="297">
        <v>4.1000000000000003E-3</v>
      </c>
      <c r="BH233" s="206" t="s">
        <v>942</v>
      </c>
      <c r="BI233" s="187"/>
    </row>
    <row r="234" spans="1:61" x14ac:dyDescent="0.25">
      <c r="A234" s="39" t="str">
        <f t="shared" si="9"/>
        <v>E07000086</v>
      </c>
      <c r="B234" s="40"/>
      <c r="C234" s="41"/>
      <c r="D234" s="40" t="s">
        <v>540</v>
      </c>
      <c r="E234" s="40" t="s">
        <v>541</v>
      </c>
      <c r="F234" s="117">
        <v>502</v>
      </c>
      <c r="G234" s="114">
        <v>55500</v>
      </c>
      <c r="H234" s="120">
        <v>0.53100000000000003</v>
      </c>
      <c r="I234" s="120">
        <v>0.47110000000000002</v>
      </c>
      <c r="J234" s="120">
        <v>0.59009999999999996</v>
      </c>
      <c r="K234" s="114">
        <v>18100</v>
      </c>
      <c r="L234" s="120">
        <v>0.1729</v>
      </c>
      <c r="M234" s="120">
        <v>0.12989999999999999</v>
      </c>
      <c r="N234" s="120">
        <v>0.2263</v>
      </c>
      <c r="O234" s="114">
        <v>30900</v>
      </c>
      <c r="P234" s="120">
        <v>0.29609999999999997</v>
      </c>
      <c r="Q234" s="120">
        <v>0.24249999999999999</v>
      </c>
      <c r="R234" s="121">
        <v>0.35599999999999998</v>
      </c>
      <c r="S234" s="339"/>
      <c r="T234" s="125">
        <v>508</v>
      </c>
      <c r="U234" s="114">
        <v>69100</v>
      </c>
      <c r="V234" s="120">
        <v>0.65859999999999996</v>
      </c>
      <c r="W234" s="120">
        <v>0.60129999999999995</v>
      </c>
      <c r="X234" s="120">
        <v>0.71150000000000002</v>
      </c>
      <c r="Y234" s="114">
        <v>17100</v>
      </c>
      <c r="Z234" s="120">
        <v>0.1633</v>
      </c>
      <c r="AA234" s="120">
        <v>0.1235</v>
      </c>
      <c r="AB234" s="120">
        <v>0.21279999999999999</v>
      </c>
      <c r="AC234" s="114">
        <v>18700</v>
      </c>
      <c r="AD234" s="120">
        <v>0.1782</v>
      </c>
      <c r="AE234" s="120">
        <v>0.13869999999999999</v>
      </c>
      <c r="AF234" s="121">
        <v>0.22589999999999999</v>
      </c>
      <c r="AG234" s="335"/>
      <c r="AH234" s="125">
        <v>488</v>
      </c>
      <c r="AI234" s="114">
        <v>65100</v>
      </c>
      <c r="AJ234" s="115">
        <v>0.61739999999999995</v>
      </c>
      <c r="AK234" s="115">
        <v>0.56240000000000001</v>
      </c>
      <c r="AL234" s="115">
        <v>0.66959999999999997</v>
      </c>
      <c r="AM234" s="114">
        <v>15700</v>
      </c>
      <c r="AN234" s="115">
        <v>0.1487</v>
      </c>
      <c r="AO234" s="115">
        <v>0.11269999999999999</v>
      </c>
      <c r="AP234" s="115">
        <v>0.1938</v>
      </c>
      <c r="AQ234" s="114">
        <v>24700</v>
      </c>
      <c r="AR234" s="115">
        <v>0.23380000000000001</v>
      </c>
      <c r="AS234" s="115">
        <v>0.1915</v>
      </c>
      <c r="AT234" s="116">
        <v>0.2823</v>
      </c>
      <c r="AU234" s="352"/>
      <c r="AV234" s="246">
        <v>8.6400000000000005E-2</v>
      </c>
      <c r="AW234" s="243" t="s">
        <v>938</v>
      </c>
      <c r="AX234" s="246">
        <v>-2.4199999999999999E-2</v>
      </c>
      <c r="AY234" s="206" t="s">
        <v>942</v>
      </c>
      <c r="AZ234" s="297">
        <v>-6.2300000000000001E-2</v>
      </c>
      <c r="BA234" s="206" t="s">
        <v>942</v>
      </c>
      <c r="BC234" s="140">
        <v>-4.1099999999999998E-2</v>
      </c>
      <c r="BD234" s="206" t="s">
        <v>942</v>
      </c>
      <c r="BE234" s="246">
        <v>-1.46E-2</v>
      </c>
      <c r="BF234" s="206" t="s">
        <v>942</v>
      </c>
      <c r="BG234" s="297">
        <v>5.57E-2</v>
      </c>
      <c r="BH234" s="206" t="s">
        <v>942</v>
      </c>
      <c r="BI234" s="187"/>
    </row>
    <row r="235" spans="1:61" x14ac:dyDescent="0.25">
      <c r="A235" s="39" t="str">
        <f t="shared" si="9"/>
        <v>E07000087</v>
      </c>
      <c r="B235" s="40"/>
      <c r="C235" s="41"/>
      <c r="D235" s="40" t="s">
        <v>542</v>
      </c>
      <c r="E235" s="40" t="s">
        <v>543</v>
      </c>
      <c r="F235" s="117">
        <v>524</v>
      </c>
      <c r="G235" s="114">
        <v>63000</v>
      </c>
      <c r="H235" s="120">
        <v>0.66059999999999997</v>
      </c>
      <c r="I235" s="120">
        <v>0.60670000000000002</v>
      </c>
      <c r="J235" s="120">
        <v>0.71060000000000001</v>
      </c>
      <c r="K235" s="114">
        <v>9700</v>
      </c>
      <c r="L235" s="120">
        <v>0.1014</v>
      </c>
      <c r="M235" s="120">
        <v>7.6200000000000004E-2</v>
      </c>
      <c r="N235" s="120">
        <v>0.1336</v>
      </c>
      <c r="O235" s="114">
        <v>22700</v>
      </c>
      <c r="P235" s="120">
        <v>0.23799999999999999</v>
      </c>
      <c r="Q235" s="120">
        <v>0.19420000000000001</v>
      </c>
      <c r="R235" s="121">
        <v>0.28820000000000001</v>
      </c>
      <c r="S235" s="339"/>
      <c r="T235" s="125">
        <v>503</v>
      </c>
      <c r="U235" s="114">
        <v>62500</v>
      </c>
      <c r="V235" s="120">
        <v>0.65110000000000001</v>
      </c>
      <c r="W235" s="120">
        <v>0.59740000000000004</v>
      </c>
      <c r="X235" s="120">
        <v>0.70120000000000005</v>
      </c>
      <c r="Y235" s="114">
        <v>11500</v>
      </c>
      <c r="Z235" s="120">
        <v>0.1195</v>
      </c>
      <c r="AA235" s="120">
        <v>9.1300000000000006E-2</v>
      </c>
      <c r="AB235" s="120">
        <v>0.15490000000000001</v>
      </c>
      <c r="AC235" s="114">
        <v>22000</v>
      </c>
      <c r="AD235" s="120">
        <v>0.22939999999999999</v>
      </c>
      <c r="AE235" s="120">
        <v>0.18770000000000001</v>
      </c>
      <c r="AF235" s="121">
        <v>0.27729999999999999</v>
      </c>
      <c r="AG235" s="335"/>
      <c r="AH235" s="125">
        <v>469</v>
      </c>
      <c r="AI235" s="114">
        <v>67700</v>
      </c>
      <c r="AJ235" s="115">
        <v>0.70040000000000002</v>
      </c>
      <c r="AK235" s="115">
        <v>0.64890000000000003</v>
      </c>
      <c r="AL235" s="115">
        <v>0.74719999999999998</v>
      </c>
      <c r="AM235" s="114">
        <v>11700</v>
      </c>
      <c r="AN235" s="115">
        <v>0.1207</v>
      </c>
      <c r="AO235" s="115">
        <v>9.0700000000000003E-2</v>
      </c>
      <c r="AP235" s="115">
        <v>0.1588</v>
      </c>
      <c r="AQ235" s="114">
        <v>17300</v>
      </c>
      <c r="AR235" s="115">
        <v>0.17899999999999999</v>
      </c>
      <c r="AS235" s="115">
        <v>0.1419</v>
      </c>
      <c r="AT235" s="116">
        <v>0.22320000000000001</v>
      </c>
      <c r="AU235" s="352"/>
      <c r="AV235" s="246">
        <v>3.9800000000000002E-2</v>
      </c>
      <c r="AW235" s="206" t="s">
        <v>942</v>
      </c>
      <c r="AX235" s="246">
        <v>1.9300000000000001E-2</v>
      </c>
      <c r="AY235" s="206" t="s">
        <v>942</v>
      </c>
      <c r="AZ235" s="297">
        <v>-5.91E-2</v>
      </c>
      <c r="BA235" s="206" t="s">
        <v>942</v>
      </c>
      <c r="BC235" s="140">
        <v>4.9299999999999997E-2</v>
      </c>
      <c r="BD235" s="206" t="s">
        <v>942</v>
      </c>
      <c r="BE235" s="246">
        <v>1.1999999999999999E-3</v>
      </c>
      <c r="BF235" s="206" t="s">
        <v>942</v>
      </c>
      <c r="BG235" s="297">
        <v>-5.0500000000000003E-2</v>
      </c>
      <c r="BH235" s="206" t="s">
        <v>942</v>
      </c>
      <c r="BI235" s="187"/>
    </row>
    <row r="236" spans="1:61" x14ac:dyDescent="0.25">
      <c r="A236" s="39" t="str">
        <f t="shared" si="9"/>
        <v>E07000088</v>
      </c>
      <c r="B236" s="40"/>
      <c r="C236" s="41"/>
      <c r="D236" s="40" t="s">
        <v>544</v>
      </c>
      <c r="E236" s="40" t="s">
        <v>545</v>
      </c>
      <c r="F236" s="117">
        <v>501</v>
      </c>
      <c r="G236" s="114">
        <v>45900</v>
      </c>
      <c r="H236" s="120">
        <v>0.66890000000000005</v>
      </c>
      <c r="I236" s="120">
        <v>0.61099999999999999</v>
      </c>
      <c r="J236" s="120">
        <v>0.72219999999999995</v>
      </c>
      <c r="K236" s="114">
        <v>6300</v>
      </c>
      <c r="L236" s="120">
        <v>9.1399999999999995E-2</v>
      </c>
      <c r="M236" s="120">
        <v>6.5299999999999997E-2</v>
      </c>
      <c r="N236" s="120">
        <v>0.12640000000000001</v>
      </c>
      <c r="O236" s="114">
        <v>16500</v>
      </c>
      <c r="P236" s="120">
        <v>0.2397</v>
      </c>
      <c r="Q236" s="120">
        <v>0.1925</v>
      </c>
      <c r="R236" s="121">
        <v>0.29430000000000001</v>
      </c>
      <c r="S236" s="339"/>
      <c r="T236" s="125">
        <v>493</v>
      </c>
      <c r="U236" s="114">
        <v>45100</v>
      </c>
      <c r="V236" s="120">
        <v>0.65069999999999995</v>
      </c>
      <c r="W236" s="120">
        <v>0.59799999999999998</v>
      </c>
      <c r="X236" s="120">
        <v>0.7</v>
      </c>
      <c r="Y236" s="114">
        <v>9200</v>
      </c>
      <c r="Z236" s="120">
        <v>0.13320000000000001</v>
      </c>
      <c r="AA236" s="120">
        <v>0.10059999999999999</v>
      </c>
      <c r="AB236" s="120">
        <v>0.17419999999999999</v>
      </c>
      <c r="AC236" s="114">
        <v>15000</v>
      </c>
      <c r="AD236" s="120">
        <v>0.21609999999999999</v>
      </c>
      <c r="AE236" s="120">
        <v>0.1774</v>
      </c>
      <c r="AF236" s="121">
        <v>0.2606</v>
      </c>
      <c r="AG236" s="335"/>
      <c r="AH236" s="125">
        <v>493</v>
      </c>
      <c r="AI236" s="114">
        <v>44100</v>
      </c>
      <c r="AJ236" s="115">
        <v>0.63449999999999995</v>
      </c>
      <c r="AK236" s="115">
        <v>0.57750000000000001</v>
      </c>
      <c r="AL236" s="115">
        <v>0.68799999999999994</v>
      </c>
      <c r="AM236" s="114">
        <v>7700</v>
      </c>
      <c r="AN236" s="115">
        <v>0.1114</v>
      </c>
      <c r="AO236" s="115">
        <v>8.1699999999999995E-2</v>
      </c>
      <c r="AP236" s="115">
        <v>0.15010000000000001</v>
      </c>
      <c r="AQ236" s="114">
        <v>17700</v>
      </c>
      <c r="AR236" s="115">
        <v>0.25409999999999999</v>
      </c>
      <c r="AS236" s="115">
        <v>0.20630000000000001</v>
      </c>
      <c r="AT236" s="116">
        <v>0.30859999999999999</v>
      </c>
      <c r="AU236" s="352"/>
      <c r="AV236" s="246">
        <v>-3.44E-2</v>
      </c>
      <c r="AW236" s="206" t="s">
        <v>942</v>
      </c>
      <c r="AX236" s="246">
        <v>0.02</v>
      </c>
      <c r="AY236" s="206" t="s">
        <v>942</v>
      </c>
      <c r="AZ236" s="297">
        <v>1.44E-2</v>
      </c>
      <c r="BA236" s="206" t="s">
        <v>942</v>
      </c>
      <c r="BC236" s="140">
        <v>-1.6199999999999999E-2</v>
      </c>
      <c r="BD236" s="206" t="s">
        <v>942</v>
      </c>
      <c r="BE236" s="246">
        <v>-2.18E-2</v>
      </c>
      <c r="BF236" s="206" t="s">
        <v>942</v>
      </c>
      <c r="BG236" s="297">
        <v>3.7999999999999999E-2</v>
      </c>
      <c r="BH236" s="206" t="s">
        <v>942</v>
      </c>
      <c r="BI236" s="187"/>
    </row>
    <row r="237" spans="1:61" x14ac:dyDescent="0.25">
      <c r="A237" s="39" t="str">
        <f t="shared" si="9"/>
        <v>E07000089</v>
      </c>
      <c r="B237" s="40"/>
      <c r="C237" s="41"/>
      <c r="D237" s="40" t="s">
        <v>546</v>
      </c>
      <c r="E237" s="40" t="s">
        <v>547</v>
      </c>
      <c r="F237" s="117">
        <v>493</v>
      </c>
      <c r="G237" s="114">
        <v>47800</v>
      </c>
      <c r="H237" s="120">
        <v>0.63629999999999998</v>
      </c>
      <c r="I237" s="120">
        <v>0.57740000000000002</v>
      </c>
      <c r="J237" s="120">
        <v>0.69140000000000001</v>
      </c>
      <c r="K237" s="114">
        <v>9200</v>
      </c>
      <c r="L237" s="120">
        <v>0.1222</v>
      </c>
      <c r="M237" s="120">
        <v>9.3100000000000002E-2</v>
      </c>
      <c r="N237" s="120">
        <v>0.1588</v>
      </c>
      <c r="O237" s="114">
        <v>18100</v>
      </c>
      <c r="P237" s="120">
        <v>0.24149999999999999</v>
      </c>
      <c r="Q237" s="120">
        <v>0.19350000000000001</v>
      </c>
      <c r="R237" s="121">
        <v>0.29699999999999999</v>
      </c>
      <c r="S237" s="339"/>
      <c r="T237" s="125">
        <v>495</v>
      </c>
      <c r="U237" s="114">
        <v>50800</v>
      </c>
      <c r="V237" s="120">
        <v>0.67400000000000004</v>
      </c>
      <c r="W237" s="120">
        <v>0.62070000000000003</v>
      </c>
      <c r="X237" s="120">
        <v>0.72309999999999997</v>
      </c>
      <c r="Y237" s="114">
        <v>7800</v>
      </c>
      <c r="Z237" s="120">
        <v>0.10340000000000001</v>
      </c>
      <c r="AA237" s="120">
        <v>7.6499999999999999E-2</v>
      </c>
      <c r="AB237" s="120">
        <v>0.13819999999999999</v>
      </c>
      <c r="AC237" s="114">
        <v>16800</v>
      </c>
      <c r="AD237" s="120">
        <v>0.22270000000000001</v>
      </c>
      <c r="AE237" s="120">
        <v>0.17979999999999999</v>
      </c>
      <c r="AF237" s="121">
        <v>0.27239999999999998</v>
      </c>
      <c r="AG237" s="335"/>
      <c r="AH237" s="125">
        <v>517</v>
      </c>
      <c r="AI237" s="114">
        <v>50400</v>
      </c>
      <c r="AJ237" s="115">
        <v>0.6603</v>
      </c>
      <c r="AK237" s="115">
        <v>0.60819999999999996</v>
      </c>
      <c r="AL237" s="115">
        <v>0.70879999999999999</v>
      </c>
      <c r="AM237" s="114">
        <v>9000</v>
      </c>
      <c r="AN237" s="115">
        <v>0.1179</v>
      </c>
      <c r="AO237" s="115">
        <v>8.7599999999999997E-2</v>
      </c>
      <c r="AP237" s="115">
        <v>0.15690000000000001</v>
      </c>
      <c r="AQ237" s="114">
        <v>16900</v>
      </c>
      <c r="AR237" s="115">
        <v>0.2218</v>
      </c>
      <c r="AS237" s="115">
        <v>0.182</v>
      </c>
      <c r="AT237" s="116">
        <v>0.26750000000000002</v>
      </c>
      <c r="AU237" s="352"/>
      <c r="AV237" s="246">
        <v>2.3900000000000001E-2</v>
      </c>
      <c r="AW237" s="206" t="s">
        <v>942</v>
      </c>
      <c r="AX237" s="246">
        <v>-4.1999999999999997E-3</v>
      </c>
      <c r="AY237" s="206" t="s">
        <v>942</v>
      </c>
      <c r="AZ237" s="297">
        <v>-1.9699999999999999E-2</v>
      </c>
      <c r="BA237" s="206" t="s">
        <v>942</v>
      </c>
      <c r="BC237" s="140">
        <v>-1.37E-2</v>
      </c>
      <c r="BD237" s="206" t="s">
        <v>942</v>
      </c>
      <c r="BE237" s="246">
        <v>1.46E-2</v>
      </c>
      <c r="BF237" s="206" t="s">
        <v>942</v>
      </c>
      <c r="BG237" s="297">
        <v>-8.9999999999999998E-4</v>
      </c>
      <c r="BH237" s="206" t="s">
        <v>942</v>
      </c>
      <c r="BI237" s="187"/>
    </row>
    <row r="238" spans="1:61" x14ac:dyDescent="0.25">
      <c r="A238" s="39" t="str">
        <f t="shared" si="9"/>
        <v>E07000090</v>
      </c>
      <c r="B238" s="40"/>
      <c r="C238" s="41"/>
      <c r="D238" s="40" t="s">
        <v>548</v>
      </c>
      <c r="E238" s="40" t="s">
        <v>549</v>
      </c>
      <c r="F238" s="117">
        <v>502</v>
      </c>
      <c r="G238" s="114">
        <v>60900</v>
      </c>
      <c r="H238" s="120">
        <v>0.60119999999999996</v>
      </c>
      <c r="I238" s="120">
        <v>0.53869999999999996</v>
      </c>
      <c r="J238" s="120">
        <v>0.66059999999999997</v>
      </c>
      <c r="K238" s="114">
        <v>11800</v>
      </c>
      <c r="L238" s="120">
        <v>0.1167</v>
      </c>
      <c r="M238" s="120">
        <v>8.4099999999999994E-2</v>
      </c>
      <c r="N238" s="120">
        <v>0.15959999999999999</v>
      </c>
      <c r="O238" s="114">
        <v>28600</v>
      </c>
      <c r="P238" s="120">
        <v>0.28210000000000002</v>
      </c>
      <c r="Q238" s="120">
        <v>0.2266</v>
      </c>
      <c r="R238" s="121">
        <v>0.34520000000000001</v>
      </c>
      <c r="S238" s="339"/>
      <c r="T238" s="125">
        <v>494</v>
      </c>
      <c r="U238" s="114">
        <v>60900</v>
      </c>
      <c r="V238" s="120">
        <v>0.59809999999999997</v>
      </c>
      <c r="W238" s="120">
        <v>0.54430000000000001</v>
      </c>
      <c r="X238" s="120">
        <v>0.64959999999999996</v>
      </c>
      <c r="Y238" s="114">
        <v>14900</v>
      </c>
      <c r="Z238" s="120">
        <v>0.1467</v>
      </c>
      <c r="AA238" s="120">
        <v>0.1123</v>
      </c>
      <c r="AB238" s="120">
        <v>0.1893</v>
      </c>
      <c r="AC238" s="114">
        <v>26000</v>
      </c>
      <c r="AD238" s="120">
        <v>0.25519999999999998</v>
      </c>
      <c r="AE238" s="120">
        <v>0.21210000000000001</v>
      </c>
      <c r="AF238" s="121">
        <v>0.30370000000000003</v>
      </c>
      <c r="AG238" s="335"/>
      <c r="AH238" s="125">
        <v>489</v>
      </c>
      <c r="AI238" s="114">
        <v>64900</v>
      </c>
      <c r="AJ238" s="115">
        <v>0.63009999999999999</v>
      </c>
      <c r="AK238" s="115">
        <v>0.57709999999999995</v>
      </c>
      <c r="AL238" s="115">
        <v>0.68020000000000003</v>
      </c>
      <c r="AM238" s="114">
        <v>11800</v>
      </c>
      <c r="AN238" s="115">
        <v>0.1145</v>
      </c>
      <c r="AO238" s="115">
        <v>8.5800000000000001E-2</v>
      </c>
      <c r="AP238" s="115">
        <v>0.1512</v>
      </c>
      <c r="AQ238" s="114">
        <v>26300</v>
      </c>
      <c r="AR238" s="115">
        <v>0.25540000000000002</v>
      </c>
      <c r="AS238" s="115">
        <v>0.21179999999999999</v>
      </c>
      <c r="AT238" s="116">
        <v>0.3044</v>
      </c>
      <c r="AU238" s="352"/>
      <c r="AV238" s="246">
        <v>2.8899999999999999E-2</v>
      </c>
      <c r="AW238" s="206" t="s">
        <v>942</v>
      </c>
      <c r="AX238" s="246">
        <v>-2.2000000000000001E-3</v>
      </c>
      <c r="AY238" s="206" t="s">
        <v>942</v>
      </c>
      <c r="AZ238" s="297">
        <v>-2.6700000000000002E-2</v>
      </c>
      <c r="BA238" s="206" t="s">
        <v>942</v>
      </c>
      <c r="BC238" s="140">
        <v>3.2099999999999997E-2</v>
      </c>
      <c r="BD238" s="206" t="s">
        <v>942</v>
      </c>
      <c r="BE238" s="246">
        <v>-3.2199999999999999E-2</v>
      </c>
      <c r="BF238" s="206" t="s">
        <v>942</v>
      </c>
      <c r="BG238" s="297">
        <v>1E-4</v>
      </c>
      <c r="BH238" s="206" t="s">
        <v>942</v>
      </c>
      <c r="BI238" s="187"/>
    </row>
    <row r="239" spans="1:61" x14ac:dyDescent="0.25">
      <c r="A239" s="39" t="str">
        <f t="shared" si="9"/>
        <v>E07000091</v>
      </c>
      <c r="B239" s="40"/>
      <c r="C239" s="41"/>
      <c r="D239" s="40" t="s">
        <v>550</v>
      </c>
      <c r="E239" s="40" t="s">
        <v>551</v>
      </c>
      <c r="F239" s="117">
        <v>512</v>
      </c>
      <c r="G239" s="114">
        <v>96800</v>
      </c>
      <c r="H239" s="120">
        <v>0.64400000000000002</v>
      </c>
      <c r="I239" s="120">
        <v>0.58379999999999999</v>
      </c>
      <c r="J239" s="120">
        <v>0.7</v>
      </c>
      <c r="K239" s="114">
        <v>14300</v>
      </c>
      <c r="L239" s="120">
        <v>9.5399999999999999E-2</v>
      </c>
      <c r="M239" s="120">
        <v>7.0300000000000001E-2</v>
      </c>
      <c r="N239" s="120">
        <v>0.1283</v>
      </c>
      <c r="O239" s="114">
        <v>39100</v>
      </c>
      <c r="P239" s="120">
        <v>0.26050000000000001</v>
      </c>
      <c r="Q239" s="120">
        <v>0.20780000000000001</v>
      </c>
      <c r="R239" s="121">
        <v>0.32119999999999999</v>
      </c>
      <c r="S239" s="339"/>
      <c r="T239" s="125">
        <v>494</v>
      </c>
      <c r="U239" s="114">
        <v>95400</v>
      </c>
      <c r="V239" s="120">
        <v>0.63329999999999997</v>
      </c>
      <c r="W239" s="120">
        <v>0.57530000000000003</v>
      </c>
      <c r="X239" s="120">
        <v>0.68769999999999998</v>
      </c>
      <c r="Y239" s="114">
        <v>20400</v>
      </c>
      <c r="Z239" s="120">
        <v>0.1356</v>
      </c>
      <c r="AA239" s="120">
        <v>9.7699999999999995E-2</v>
      </c>
      <c r="AB239" s="120">
        <v>0.18529999999999999</v>
      </c>
      <c r="AC239" s="114">
        <v>34800</v>
      </c>
      <c r="AD239" s="120">
        <v>0.2311</v>
      </c>
      <c r="AE239" s="120">
        <v>0.1875</v>
      </c>
      <c r="AF239" s="121">
        <v>0.28139999999999998</v>
      </c>
      <c r="AG239" s="335"/>
      <c r="AH239" s="125">
        <v>488</v>
      </c>
      <c r="AI239" s="114">
        <v>98400</v>
      </c>
      <c r="AJ239" s="115">
        <v>0.6512</v>
      </c>
      <c r="AK239" s="115">
        <v>0.59699999999999998</v>
      </c>
      <c r="AL239" s="115">
        <v>0.70169999999999999</v>
      </c>
      <c r="AM239" s="114">
        <v>16800</v>
      </c>
      <c r="AN239" s="115">
        <v>0.1113</v>
      </c>
      <c r="AO239" s="115">
        <v>8.2600000000000007E-2</v>
      </c>
      <c r="AP239" s="115">
        <v>0.1484</v>
      </c>
      <c r="AQ239" s="114">
        <v>35900</v>
      </c>
      <c r="AR239" s="115">
        <v>0.23749999999999999</v>
      </c>
      <c r="AS239" s="115">
        <v>0.19450000000000001</v>
      </c>
      <c r="AT239" s="116">
        <v>0.28670000000000001</v>
      </c>
      <c r="AU239" s="352"/>
      <c r="AV239" s="246">
        <v>7.1000000000000004E-3</v>
      </c>
      <c r="AW239" s="206" t="s">
        <v>942</v>
      </c>
      <c r="AX239" s="246">
        <v>1.5900000000000001E-2</v>
      </c>
      <c r="AY239" s="206" t="s">
        <v>942</v>
      </c>
      <c r="AZ239" s="297">
        <v>-2.3E-2</v>
      </c>
      <c r="BA239" s="206" t="s">
        <v>942</v>
      </c>
      <c r="BC239" s="140">
        <v>1.7899999999999999E-2</v>
      </c>
      <c r="BD239" s="206" t="s">
        <v>942</v>
      </c>
      <c r="BE239" s="246">
        <v>-2.4299999999999999E-2</v>
      </c>
      <c r="BF239" s="206" t="s">
        <v>942</v>
      </c>
      <c r="BG239" s="297">
        <v>6.4000000000000003E-3</v>
      </c>
      <c r="BH239" s="206" t="s">
        <v>942</v>
      </c>
      <c r="BI239" s="187"/>
    </row>
    <row r="240" spans="1:61" x14ac:dyDescent="0.25">
      <c r="A240" s="39" t="str">
        <f t="shared" si="9"/>
        <v>E07000092</v>
      </c>
      <c r="B240" s="40"/>
      <c r="C240" s="41"/>
      <c r="D240" s="40" t="s">
        <v>552</v>
      </c>
      <c r="E240" s="40" t="s">
        <v>553</v>
      </c>
      <c r="F240" s="117">
        <v>518</v>
      </c>
      <c r="G240" s="114">
        <v>47000</v>
      </c>
      <c r="H240" s="120">
        <v>0.61629999999999996</v>
      </c>
      <c r="I240" s="120">
        <v>0.5383</v>
      </c>
      <c r="J240" s="120">
        <v>0.68869999999999998</v>
      </c>
      <c r="K240" s="114">
        <v>9000</v>
      </c>
      <c r="L240" s="120">
        <v>0.1174</v>
      </c>
      <c r="M240" s="120">
        <v>8.6800000000000002E-2</v>
      </c>
      <c r="N240" s="120">
        <v>0.157</v>
      </c>
      <c r="O240" s="114">
        <v>20300</v>
      </c>
      <c r="P240" s="120">
        <v>0.26629999999999998</v>
      </c>
      <c r="Q240" s="120">
        <v>0.19420000000000001</v>
      </c>
      <c r="R240" s="121">
        <v>0.35339999999999999</v>
      </c>
      <c r="S240" s="339"/>
      <c r="T240" s="125">
        <v>480</v>
      </c>
      <c r="U240" s="114">
        <v>48000</v>
      </c>
      <c r="V240" s="120">
        <v>0.62229999999999996</v>
      </c>
      <c r="W240" s="120">
        <v>0.56289999999999996</v>
      </c>
      <c r="X240" s="120">
        <v>0.67820000000000003</v>
      </c>
      <c r="Y240" s="114">
        <v>10500</v>
      </c>
      <c r="Z240" s="120">
        <v>0.1361</v>
      </c>
      <c r="AA240" s="120">
        <v>0.1009</v>
      </c>
      <c r="AB240" s="120">
        <v>0.18099999999999999</v>
      </c>
      <c r="AC240" s="114">
        <v>18600</v>
      </c>
      <c r="AD240" s="120">
        <v>0.24160000000000001</v>
      </c>
      <c r="AE240" s="120">
        <v>0.19339999999999999</v>
      </c>
      <c r="AF240" s="121">
        <v>0.29749999999999999</v>
      </c>
      <c r="AG240" s="335"/>
      <c r="AH240" s="125">
        <v>521</v>
      </c>
      <c r="AI240" s="114">
        <v>46800</v>
      </c>
      <c r="AJ240" s="115">
        <v>0.61029999999999995</v>
      </c>
      <c r="AK240" s="115">
        <v>0.55079999999999996</v>
      </c>
      <c r="AL240" s="115">
        <v>0.66679999999999995</v>
      </c>
      <c r="AM240" s="114">
        <v>7500</v>
      </c>
      <c r="AN240" s="115">
        <v>9.8299999999999998E-2</v>
      </c>
      <c r="AO240" s="115">
        <v>7.0699999999999999E-2</v>
      </c>
      <c r="AP240" s="115">
        <v>0.13500000000000001</v>
      </c>
      <c r="AQ240" s="114">
        <v>22400</v>
      </c>
      <c r="AR240" s="115">
        <v>0.29139999999999999</v>
      </c>
      <c r="AS240" s="115">
        <v>0.23810000000000001</v>
      </c>
      <c r="AT240" s="116">
        <v>0.35110000000000002</v>
      </c>
      <c r="AU240" s="352"/>
      <c r="AV240" s="246">
        <v>-6.0000000000000001E-3</v>
      </c>
      <c r="AW240" s="206" t="s">
        <v>942</v>
      </c>
      <c r="AX240" s="246">
        <v>-1.9099999999999999E-2</v>
      </c>
      <c r="AY240" s="206" t="s">
        <v>942</v>
      </c>
      <c r="AZ240" s="297">
        <v>2.5100000000000001E-2</v>
      </c>
      <c r="BA240" s="206" t="s">
        <v>942</v>
      </c>
      <c r="BC240" s="140">
        <v>-1.1900000000000001E-2</v>
      </c>
      <c r="BD240" s="206" t="s">
        <v>942</v>
      </c>
      <c r="BE240" s="246">
        <v>-3.78E-2</v>
      </c>
      <c r="BF240" s="206" t="s">
        <v>942</v>
      </c>
      <c r="BG240" s="297">
        <v>4.9799999999999997E-2</v>
      </c>
      <c r="BH240" s="206" t="s">
        <v>942</v>
      </c>
      <c r="BI240" s="187"/>
    </row>
    <row r="241" spans="1:61" x14ac:dyDescent="0.25">
      <c r="A241" s="39" t="str">
        <f t="shared" si="9"/>
        <v>E07000093</v>
      </c>
      <c r="B241" s="40"/>
      <c r="C241" s="41"/>
      <c r="D241" s="40" t="s">
        <v>554</v>
      </c>
      <c r="E241" s="40" t="s">
        <v>555</v>
      </c>
      <c r="F241" s="117">
        <v>507</v>
      </c>
      <c r="G241" s="114">
        <v>56100</v>
      </c>
      <c r="H241" s="120">
        <v>0.57130000000000003</v>
      </c>
      <c r="I241" s="120">
        <v>0.50880000000000003</v>
      </c>
      <c r="J241" s="120">
        <v>0.63170000000000004</v>
      </c>
      <c r="K241" s="114">
        <v>12500</v>
      </c>
      <c r="L241" s="120">
        <v>0.1275</v>
      </c>
      <c r="M241" s="120">
        <v>9.4899999999999998E-2</v>
      </c>
      <c r="N241" s="120">
        <v>0.1691</v>
      </c>
      <c r="O241" s="114">
        <v>29600</v>
      </c>
      <c r="P241" s="120">
        <v>0.30120000000000002</v>
      </c>
      <c r="Q241" s="120">
        <v>0.2442</v>
      </c>
      <c r="R241" s="121">
        <v>0.36509999999999998</v>
      </c>
      <c r="S241" s="339"/>
      <c r="T241" s="125">
        <v>501</v>
      </c>
      <c r="U241" s="114">
        <v>64900</v>
      </c>
      <c r="V241" s="120">
        <v>0.65490000000000004</v>
      </c>
      <c r="W241" s="120">
        <v>0.60340000000000005</v>
      </c>
      <c r="X241" s="120">
        <v>0.70309999999999995</v>
      </c>
      <c r="Y241" s="114">
        <v>14500</v>
      </c>
      <c r="Z241" s="120">
        <v>0.14599999999999999</v>
      </c>
      <c r="AA241" s="120">
        <v>0.11310000000000001</v>
      </c>
      <c r="AB241" s="120">
        <v>0.18659999999999999</v>
      </c>
      <c r="AC241" s="114">
        <v>19700</v>
      </c>
      <c r="AD241" s="120">
        <v>0.19900000000000001</v>
      </c>
      <c r="AE241" s="120">
        <v>0.1608</v>
      </c>
      <c r="AF241" s="121">
        <v>0.24379999999999999</v>
      </c>
      <c r="AG241" s="335"/>
      <c r="AH241" s="125">
        <v>502</v>
      </c>
      <c r="AI241" s="114">
        <v>65100</v>
      </c>
      <c r="AJ241" s="115">
        <v>0.64600000000000002</v>
      </c>
      <c r="AK241" s="115">
        <v>0.59470000000000001</v>
      </c>
      <c r="AL241" s="115">
        <v>0.69420000000000004</v>
      </c>
      <c r="AM241" s="114">
        <v>13800</v>
      </c>
      <c r="AN241" s="115">
        <v>0.13669999999999999</v>
      </c>
      <c r="AO241" s="115">
        <v>0.1048</v>
      </c>
      <c r="AP241" s="115">
        <v>0.17660000000000001</v>
      </c>
      <c r="AQ241" s="114">
        <v>21900</v>
      </c>
      <c r="AR241" s="115">
        <v>0.21729999999999999</v>
      </c>
      <c r="AS241" s="115">
        <v>0.17749999999999999</v>
      </c>
      <c r="AT241" s="116">
        <v>0.2631</v>
      </c>
      <c r="AU241" s="352"/>
      <c r="AV241" s="246">
        <v>7.4700000000000003E-2</v>
      </c>
      <c r="AW241" s="206" t="s">
        <v>942</v>
      </c>
      <c r="AX241" s="246">
        <v>9.2999999999999992E-3</v>
      </c>
      <c r="AY241" s="206" t="s">
        <v>942</v>
      </c>
      <c r="AZ241" s="297">
        <v>-8.3900000000000002E-2</v>
      </c>
      <c r="BA241" s="206" t="s">
        <v>936</v>
      </c>
      <c r="BC241" s="140">
        <v>-8.8999999999999999E-3</v>
      </c>
      <c r="BD241" s="206" t="s">
        <v>942</v>
      </c>
      <c r="BE241" s="246">
        <v>-9.2999999999999992E-3</v>
      </c>
      <c r="BF241" s="206" t="s">
        <v>942</v>
      </c>
      <c r="BG241" s="297">
        <v>1.8200000000000001E-2</v>
      </c>
      <c r="BH241" s="206" t="s">
        <v>942</v>
      </c>
      <c r="BI241" s="187"/>
    </row>
    <row r="242" spans="1:61" x14ac:dyDescent="0.25">
      <c r="A242" s="39" t="str">
        <f t="shared" si="9"/>
        <v>E07000094</v>
      </c>
      <c r="B242" s="40"/>
      <c r="C242" s="41"/>
      <c r="D242" s="40" t="s">
        <v>556</v>
      </c>
      <c r="E242" s="40" t="s">
        <v>557</v>
      </c>
      <c r="F242" s="117">
        <v>490</v>
      </c>
      <c r="G242" s="114">
        <v>62700</v>
      </c>
      <c r="H242" s="120">
        <v>0.63629999999999998</v>
      </c>
      <c r="I242" s="120">
        <v>0.57179999999999997</v>
      </c>
      <c r="J242" s="120">
        <v>0.69620000000000004</v>
      </c>
      <c r="K242" s="114">
        <v>13100</v>
      </c>
      <c r="L242" s="120">
        <v>0.1331</v>
      </c>
      <c r="M242" s="120">
        <v>9.4E-2</v>
      </c>
      <c r="N242" s="120">
        <v>0.18529999999999999</v>
      </c>
      <c r="O242" s="114">
        <v>22700</v>
      </c>
      <c r="P242" s="120">
        <v>0.2306</v>
      </c>
      <c r="Q242" s="120">
        <v>0.18129999999999999</v>
      </c>
      <c r="R242" s="121">
        <v>0.28860000000000002</v>
      </c>
      <c r="S242" s="339"/>
      <c r="T242" s="125">
        <v>484</v>
      </c>
      <c r="U242" s="114">
        <v>70800</v>
      </c>
      <c r="V242" s="120">
        <v>0.71199999999999997</v>
      </c>
      <c r="W242" s="120">
        <v>0.66039999999999999</v>
      </c>
      <c r="X242" s="120">
        <v>0.75860000000000005</v>
      </c>
      <c r="Y242" s="114">
        <v>10900</v>
      </c>
      <c r="Z242" s="120">
        <v>0.10920000000000001</v>
      </c>
      <c r="AA242" s="120">
        <v>8.1199999999999994E-2</v>
      </c>
      <c r="AB242" s="120">
        <v>0.1454</v>
      </c>
      <c r="AC242" s="114">
        <v>17800</v>
      </c>
      <c r="AD242" s="120">
        <v>0.17879999999999999</v>
      </c>
      <c r="AE242" s="120">
        <v>0.14099999999999999</v>
      </c>
      <c r="AF242" s="121">
        <v>0.224</v>
      </c>
      <c r="AG242" s="335"/>
      <c r="AH242" s="125">
        <v>536</v>
      </c>
      <c r="AI242" s="114">
        <v>70100</v>
      </c>
      <c r="AJ242" s="115">
        <v>0.69399999999999995</v>
      </c>
      <c r="AK242" s="115">
        <v>0.64200000000000002</v>
      </c>
      <c r="AL242" s="115">
        <v>0.74150000000000005</v>
      </c>
      <c r="AM242" s="114">
        <v>11900</v>
      </c>
      <c r="AN242" s="115">
        <v>0.1181</v>
      </c>
      <c r="AO242" s="115">
        <v>9.06E-2</v>
      </c>
      <c r="AP242" s="115">
        <v>0.1527</v>
      </c>
      <c r="AQ242" s="114">
        <v>19000</v>
      </c>
      <c r="AR242" s="115">
        <v>0.18790000000000001</v>
      </c>
      <c r="AS242" s="115">
        <v>0.14760000000000001</v>
      </c>
      <c r="AT242" s="116">
        <v>0.2361</v>
      </c>
      <c r="AU242" s="352"/>
      <c r="AV242" s="246">
        <v>5.7700000000000001E-2</v>
      </c>
      <c r="AW242" s="206" t="s">
        <v>942</v>
      </c>
      <c r="AX242" s="246">
        <v>-1.4999999999999999E-2</v>
      </c>
      <c r="AY242" s="206" t="s">
        <v>942</v>
      </c>
      <c r="AZ242" s="297">
        <v>-4.2700000000000002E-2</v>
      </c>
      <c r="BA242" s="206" t="s">
        <v>942</v>
      </c>
      <c r="BC242" s="140">
        <v>-1.7999999999999999E-2</v>
      </c>
      <c r="BD242" s="206" t="s">
        <v>942</v>
      </c>
      <c r="BE242" s="246">
        <v>8.8999999999999999E-3</v>
      </c>
      <c r="BF242" s="206" t="s">
        <v>942</v>
      </c>
      <c r="BG242" s="297">
        <v>9.1000000000000004E-3</v>
      </c>
      <c r="BH242" s="206" t="s">
        <v>942</v>
      </c>
      <c r="BI242" s="187"/>
    </row>
    <row r="243" spans="1:61" x14ac:dyDescent="0.25">
      <c r="A243" s="39" t="str">
        <f t="shared" si="9"/>
        <v>E07000105</v>
      </c>
      <c r="B243" s="40"/>
      <c r="C243" s="41"/>
      <c r="D243" s="40" t="s">
        <v>558</v>
      </c>
      <c r="E243" s="40" t="s">
        <v>559</v>
      </c>
      <c r="F243" s="117">
        <v>502</v>
      </c>
      <c r="G243" s="114">
        <v>61900</v>
      </c>
      <c r="H243" s="120">
        <v>0.62690000000000001</v>
      </c>
      <c r="I243" s="120">
        <v>0.56889999999999996</v>
      </c>
      <c r="J243" s="120">
        <v>0.68149999999999999</v>
      </c>
      <c r="K243" s="114">
        <v>10000</v>
      </c>
      <c r="L243" s="120">
        <v>0.1008</v>
      </c>
      <c r="M243" s="120">
        <v>7.3800000000000004E-2</v>
      </c>
      <c r="N243" s="120">
        <v>0.1363</v>
      </c>
      <c r="O243" s="114">
        <v>26900</v>
      </c>
      <c r="P243" s="120">
        <v>0.27229999999999999</v>
      </c>
      <c r="Q243" s="120">
        <v>0.222</v>
      </c>
      <c r="R243" s="121">
        <v>0.32919999999999999</v>
      </c>
      <c r="S243" s="339"/>
      <c r="T243" s="125">
        <v>494</v>
      </c>
      <c r="U243" s="114">
        <v>64600</v>
      </c>
      <c r="V243" s="120">
        <v>0.64439999999999997</v>
      </c>
      <c r="W243" s="120">
        <v>0.58899999999999997</v>
      </c>
      <c r="X243" s="120">
        <v>0.69630000000000003</v>
      </c>
      <c r="Y243" s="114">
        <v>12400</v>
      </c>
      <c r="Z243" s="120">
        <v>0.124</v>
      </c>
      <c r="AA243" s="120">
        <v>8.9599999999999999E-2</v>
      </c>
      <c r="AB243" s="120">
        <v>0.1691</v>
      </c>
      <c r="AC243" s="114">
        <v>23200</v>
      </c>
      <c r="AD243" s="120">
        <v>0.23150000000000001</v>
      </c>
      <c r="AE243" s="120">
        <v>0.1893</v>
      </c>
      <c r="AF243" s="121">
        <v>0.27989999999999998</v>
      </c>
      <c r="AG243" s="335"/>
      <c r="AH243" s="125">
        <v>499</v>
      </c>
      <c r="AI243" s="114">
        <v>59300</v>
      </c>
      <c r="AJ243" s="115">
        <v>0.58630000000000004</v>
      </c>
      <c r="AK243" s="115">
        <v>0.53400000000000003</v>
      </c>
      <c r="AL243" s="115">
        <v>0.63670000000000004</v>
      </c>
      <c r="AM243" s="114">
        <v>13500</v>
      </c>
      <c r="AN243" s="115">
        <v>0.1336</v>
      </c>
      <c r="AO243" s="115">
        <v>0.1022</v>
      </c>
      <c r="AP243" s="115">
        <v>0.17269999999999999</v>
      </c>
      <c r="AQ243" s="114">
        <v>28400</v>
      </c>
      <c r="AR243" s="115">
        <v>0.28010000000000002</v>
      </c>
      <c r="AS243" s="115">
        <v>0.23630000000000001</v>
      </c>
      <c r="AT243" s="116">
        <v>0.3286</v>
      </c>
      <c r="AU243" s="352"/>
      <c r="AV243" s="246">
        <v>-4.0599999999999997E-2</v>
      </c>
      <c r="AW243" s="206" t="s">
        <v>942</v>
      </c>
      <c r="AX243" s="246">
        <v>3.2800000000000003E-2</v>
      </c>
      <c r="AY243" s="206" t="s">
        <v>942</v>
      </c>
      <c r="AZ243" s="297">
        <v>7.9000000000000008E-3</v>
      </c>
      <c r="BA243" s="206" t="s">
        <v>942</v>
      </c>
      <c r="BC243" s="140">
        <v>-5.8200000000000002E-2</v>
      </c>
      <c r="BD243" s="206" t="s">
        <v>942</v>
      </c>
      <c r="BE243" s="246">
        <v>9.5999999999999992E-3</v>
      </c>
      <c r="BF243" s="206" t="s">
        <v>942</v>
      </c>
      <c r="BG243" s="297">
        <v>4.8599999999999997E-2</v>
      </c>
      <c r="BH243" s="206" t="s">
        <v>942</v>
      </c>
      <c r="BI243" s="187"/>
    </row>
    <row r="244" spans="1:61" x14ac:dyDescent="0.25">
      <c r="A244" s="39" t="str">
        <f t="shared" si="9"/>
        <v>E07000106</v>
      </c>
      <c r="B244" s="40"/>
      <c r="C244" s="41"/>
      <c r="D244" s="40" t="s">
        <v>560</v>
      </c>
      <c r="E244" s="40" t="s">
        <v>561</v>
      </c>
      <c r="F244" s="117">
        <v>498</v>
      </c>
      <c r="G244" s="114">
        <v>83400</v>
      </c>
      <c r="H244" s="120">
        <v>0.62019999999999997</v>
      </c>
      <c r="I244" s="120">
        <v>0.55930000000000002</v>
      </c>
      <c r="J244" s="120">
        <v>0.67749999999999999</v>
      </c>
      <c r="K244" s="114">
        <v>16400</v>
      </c>
      <c r="L244" s="120">
        <v>0.1217</v>
      </c>
      <c r="M244" s="120">
        <v>8.8200000000000001E-2</v>
      </c>
      <c r="N244" s="120">
        <v>0.16550000000000001</v>
      </c>
      <c r="O244" s="114">
        <v>34700</v>
      </c>
      <c r="P244" s="120">
        <v>0.25819999999999999</v>
      </c>
      <c r="Q244" s="120">
        <v>0.2099</v>
      </c>
      <c r="R244" s="121">
        <v>0.31309999999999999</v>
      </c>
      <c r="S244" s="339"/>
      <c r="T244" s="125">
        <v>509</v>
      </c>
      <c r="U244" s="114">
        <v>91100</v>
      </c>
      <c r="V244" s="120">
        <v>0.66569999999999996</v>
      </c>
      <c r="W244" s="120">
        <v>0.60980000000000001</v>
      </c>
      <c r="X244" s="120">
        <v>0.71730000000000005</v>
      </c>
      <c r="Y244" s="114">
        <v>17700</v>
      </c>
      <c r="Z244" s="120">
        <v>0.1293</v>
      </c>
      <c r="AA244" s="120">
        <v>9.7199999999999995E-2</v>
      </c>
      <c r="AB244" s="120">
        <v>0.17</v>
      </c>
      <c r="AC244" s="114">
        <v>28000</v>
      </c>
      <c r="AD244" s="120">
        <v>0.20499999999999999</v>
      </c>
      <c r="AE244" s="120">
        <v>0.16239999999999999</v>
      </c>
      <c r="AF244" s="121">
        <v>0.25540000000000002</v>
      </c>
      <c r="AG244" s="335"/>
      <c r="AH244" s="125">
        <v>501</v>
      </c>
      <c r="AI244" s="114">
        <v>93200</v>
      </c>
      <c r="AJ244" s="115">
        <v>0.67559999999999998</v>
      </c>
      <c r="AK244" s="115">
        <v>0.61570000000000003</v>
      </c>
      <c r="AL244" s="115">
        <v>0.73029999999999995</v>
      </c>
      <c r="AM244" s="114">
        <v>15700</v>
      </c>
      <c r="AN244" s="115">
        <v>0.1135</v>
      </c>
      <c r="AO244" s="115">
        <v>7.6799999999999993E-2</v>
      </c>
      <c r="AP244" s="115">
        <v>0.16439999999999999</v>
      </c>
      <c r="AQ244" s="114">
        <v>29100</v>
      </c>
      <c r="AR244" s="115">
        <v>0.2109</v>
      </c>
      <c r="AS244" s="115">
        <v>0.16650000000000001</v>
      </c>
      <c r="AT244" s="116">
        <v>0.26340000000000002</v>
      </c>
      <c r="AU244" s="352"/>
      <c r="AV244" s="246">
        <v>5.5399999999999998E-2</v>
      </c>
      <c r="AW244" s="206" t="s">
        <v>942</v>
      </c>
      <c r="AX244" s="246">
        <v>-8.2000000000000007E-3</v>
      </c>
      <c r="AY244" s="206" t="s">
        <v>942</v>
      </c>
      <c r="AZ244" s="297">
        <v>-4.7199999999999999E-2</v>
      </c>
      <c r="BA244" s="206" t="s">
        <v>942</v>
      </c>
      <c r="BC244" s="140">
        <v>9.9000000000000008E-3</v>
      </c>
      <c r="BD244" s="206" t="s">
        <v>942</v>
      </c>
      <c r="BE244" s="246">
        <v>-1.5800000000000002E-2</v>
      </c>
      <c r="BF244" s="206" t="s">
        <v>942</v>
      </c>
      <c r="BG244" s="297">
        <v>5.8999999999999999E-3</v>
      </c>
      <c r="BH244" s="206" t="s">
        <v>942</v>
      </c>
      <c r="BI244" s="187"/>
    </row>
    <row r="245" spans="1:61" x14ac:dyDescent="0.25">
      <c r="A245" s="39" t="str">
        <f t="shared" si="9"/>
        <v>E07000107</v>
      </c>
      <c r="B245" s="40"/>
      <c r="C245" s="41"/>
      <c r="D245" s="40" t="s">
        <v>562</v>
      </c>
      <c r="E245" s="40" t="s">
        <v>563</v>
      </c>
      <c r="F245" s="117">
        <v>488</v>
      </c>
      <c r="G245" s="114">
        <v>49600</v>
      </c>
      <c r="H245" s="120">
        <v>0.60399999999999998</v>
      </c>
      <c r="I245" s="120">
        <v>0.54039999999999999</v>
      </c>
      <c r="J245" s="120">
        <v>0.66420000000000001</v>
      </c>
      <c r="K245" s="114">
        <v>10300</v>
      </c>
      <c r="L245" s="120">
        <v>0.1249</v>
      </c>
      <c r="M245" s="120">
        <v>8.3599999999999994E-2</v>
      </c>
      <c r="N245" s="120">
        <v>0.1825</v>
      </c>
      <c r="O245" s="114">
        <v>22300</v>
      </c>
      <c r="P245" s="120">
        <v>0.27110000000000001</v>
      </c>
      <c r="Q245" s="120">
        <v>0.2215</v>
      </c>
      <c r="R245" s="121">
        <v>0.32719999999999999</v>
      </c>
      <c r="S245" s="339"/>
      <c r="T245" s="125">
        <v>494</v>
      </c>
      <c r="U245" s="114">
        <v>51300</v>
      </c>
      <c r="V245" s="120">
        <v>0.61609999999999998</v>
      </c>
      <c r="W245" s="120">
        <v>0.55900000000000005</v>
      </c>
      <c r="X245" s="120">
        <v>0.67010000000000003</v>
      </c>
      <c r="Y245" s="114">
        <v>9500</v>
      </c>
      <c r="Z245" s="120">
        <v>0.1142</v>
      </c>
      <c r="AA245" s="120">
        <v>8.4000000000000005E-2</v>
      </c>
      <c r="AB245" s="120">
        <v>0.15340000000000001</v>
      </c>
      <c r="AC245" s="114">
        <v>22500</v>
      </c>
      <c r="AD245" s="120">
        <v>0.2697</v>
      </c>
      <c r="AE245" s="120">
        <v>0.2225</v>
      </c>
      <c r="AF245" s="121">
        <v>0.32279999999999998</v>
      </c>
      <c r="AG245" s="335"/>
      <c r="AH245" s="125">
        <v>504</v>
      </c>
      <c r="AI245" s="114">
        <v>55900</v>
      </c>
      <c r="AJ245" s="115">
        <v>0.66300000000000003</v>
      </c>
      <c r="AK245" s="115">
        <v>0.61250000000000004</v>
      </c>
      <c r="AL245" s="115">
        <v>0.71009999999999995</v>
      </c>
      <c r="AM245" s="114">
        <v>11100</v>
      </c>
      <c r="AN245" s="115">
        <v>0.13189999999999999</v>
      </c>
      <c r="AO245" s="115">
        <v>0.1009</v>
      </c>
      <c r="AP245" s="115">
        <v>0.17069999999999999</v>
      </c>
      <c r="AQ245" s="114">
        <v>17300</v>
      </c>
      <c r="AR245" s="115">
        <v>0.20499999999999999</v>
      </c>
      <c r="AS245" s="115">
        <v>0.1673</v>
      </c>
      <c r="AT245" s="116">
        <v>0.2487</v>
      </c>
      <c r="AU245" s="352"/>
      <c r="AV245" s="246">
        <v>5.8999999999999997E-2</v>
      </c>
      <c r="AW245" s="206" t="s">
        <v>942</v>
      </c>
      <c r="AX245" s="246">
        <v>7.0000000000000001E-3</v>
      </c>
      <c r="AY245" s="206" t="s">
        <v>942</v>
      </c>
      <c r="AZ245" s="297">
        <v>-6.6100000000000006E-2</v>
      </c>
      <c r="BA245" s="206" t="s">
        <v>942</v>
      </c>
      <c r="BC245" s="140">
        <v>4.6899999999999997E-2</v>
      </c>
      <c r="BD245" s="206" t="s">
        <v>942</v>
      </c>
      <c r="BE245" s="246">
        <v>1.77E-2</v>
      </c>
      <c r="BF245" s="206" t="s">
        <v>942</v>
      </c>
      <c r="BG245" s="297">
        <v>-6.4699999999999994E-2</v>
      </c>
      <c r="BH245" s="206" t="s">
        <v>936</v>
      </c>
      <c r="BI245" s="187"/>
    </row>
    <row r="246" spans="1:61" x14ac:dyDescent="0.25">
      <c r="A246" s="39" t="str">
        <f t="shared" si="9"/>
        <v>E07000108</v>
      </c>
      <c r="B246" s="40"/>
      <c r="C246" s="41"/>
      <c r="D246" s="40" t="s">
        <v>564</v>
      </c>
      <c r="E246" s="40" t="s">
        <v>565</v>
      </c>
      <c r="F246" s="117">
        <v>510</v>
      </c>
      <c r="G246" s="114">
        <v>57700</v>
      </c>
      <c r="H246" s="120">
        <v>0.61899999999999999</v>
      </c>
      <c r="I246" s="120">
        <v>0.56089999999999995</v>
      </c>
      <c r="J246" s="120">
        <v>0.67400000000000004</v>
      </c>
      <c r="K246" s="114">
        <v>12800</v>
      </c>
      <c r="L246" s="120">
        <v>0.1376</v>
      </c>
      <c r="M246" s="120">
        <v>0.10349999999999999</v>
      </c>
      <c r="N246" s="120">
        <v>0.1807</v>
      </c>
      <c r="O246" s="114">
        <v>22700</v>
      </c>
      <c r="P246" s="120">
        <v>0.24340000000000001</v>
      </c>
      <c r="Q246" s="120">
        <v>0.1966</v>
      </c>
      <c r="R246" s="121">
        <v>0.29720000000000002</v>
      </c>
      <c r="S246" s="339"/>
      <c r="T246" s="125">
        <v>477</v>
      </c>
      <c r="U246" s="114">
        <v>56600</v>
      </c>
      <c r="V246" s="120">
        <v>0.60129999999999995</v>
      </c>
      <c r="W246" s="120">
        <v>0.54100000000000004</v>
      </c>
      <c r="X246" s="120">
        <v>0.65869999999999995</v>
      </c>
      <c r="Y246" s="114">
        <v>13400</v>
      </c>
      <c r="Z246" s="120">
        <v>0.1419</v>
      </c>
      <c r="AA246" s="120">
        <v>0.1061</v>
      </c>
      <c r="AB246" s="120">
        <v>0.18720000000000001</v>
      </c>
      <c r="AC246" s="114">
        <v>24200</v>
      </c>
      <c r="AD246" s="120">
        <v>0.25679999999999997</v>
      </c>
      <c r="AE246" s="120">
        <v>0.20949999999999999</v>
      </c>
      <c r="AF246" s="121">
        <v>0.31059999999999999</v>
      </c>
      <c r="AG246" s="335"/>
      <c r="AH246" s="125">
        <v>483</v>
      </c>
      <c r="AI246" s="114">
        <v>61100</v>
      </c>
      <c r="AJ246" s="115">
        <v>0.63939999999999997</v>
      </c>
      <c r="AK246" s="115">
        <v>0.58399999999999996</v>
      </c>
      <c r="AL246" s="115">
        <v>0.69120000000000004</v>
      </c>
      <c r="AM246" s="114">
        <v>9400</v>
      </c>
      <c r="AN246" s="115">
        <v>9.8500000000000004E-2</v>
      </c>
      <c r="AO246" s="115">
        <v>6.83E-2</v>
      </c>
      <c r="AP246" s="115">
        <v>0.1399</v>
      </c>
      <c r="AQ246" s="114">
        <v>25100</v>
      </c>
      <c r="AR246" s="115">
        <v>0.2621</v>
      </c>
      <c r="AS246" s="115">
        <v>0.2172</v>
      </c>
      <c r="AT246" s="116">
        <v>0.31259999999999999</v>
      </c>
      <c r="AU246" s="352"/>
      <c r="AV246" s="246">
        <v>2.0299999999999999E-2</v>
      </c>
      <c r="AW246" s="206" t="s">
        <v>942</v>
      </c>
      <c r="AX246" s="246">
        <v>-3.9100000000000003E-2</v>
      </c>
      <c r="AY246" s="206" t="s">
        <v>942</v>
      </c>
      <c r="AZ246" s="297">
        <v>1.8800000000000001E-2</v>
      </c>
      <c r="BA246" s="206" t="s">
        <v>942</v>
      </c>
      <c r="BC246" s="140">
        <v>3.8100000000000002E-2</v>
      </c>
      <c r="BD246" s="206" t="s">
        <v>942</v>
      </c>
      <c r="BE246" s="246">
        <v>-4.3400000000000001E-2</v>
      </c>
      <c r="BF246" s="206" t="s">
        <v>942</v>
      </c>
      <c r="BG246" s="297">
        <v>5.3E-3</v>
      </c>
      <c r="BH246" s="206" t="s">
        <v>942</v>
      </c>
      <c r="BI246" s="187"/>
    </row>
    <row r="247" spans="1:61" x14ac:dyDescent="0.25">
      <c r="A247" s="39" t="str">
        <f t="shared" si="9"/>
        <v>E07000109</v>
      </c>
      <c r="B247" s="40"/>
      <c r="C247" s="41"/>
      <c r="D247" s="40" t="s">
        <v>566</v>
      </c>
      <c r="E247" s="40" t="s">
        <v>567</v>
      </c>
      <c r="F247" s="117">
        <v>479</v>
      </c>
      <c r="G247" s="114">
        <v>50500</v>
      </c>
      <c r="H247" s="120">
        <v>0.59860000000000002</v>
      </c>
      <c r="I247" s="120">
        <v>0.53900000000000003</v>
      </c>
      <c r="J247" s="120">
        <v>0.65549999999999997</v>
      </c>
      <c r="K247" s="114">
        <v>12800</v>
      </c>
      <c r="L247" s="120">
        <v>0.1515</v>
      </c>
      <c r="M247" s="120">
        <v>0.1129</v>
      </c>
      <c r="N247" s="120">
        <v>0.20030000000000001</v>
      </c>
      <c r="O247" s="114">
        <v>21100</v>
      </c>
      <c r="P247" s="120">
        <v>0.24990000000000001</v>
      </c>
      <c r="Q247" s="120">
        <v>0.20430000000000001</v>
      </c>
      <c r="R247" s="121">
        <v>0.30180000000000001</v>
      </c>
      <c r="S247" s="339"/>
      <c r="T247" s="125">
        <v>494</v>
      </c>
      <c r="U247" s="114">
        <v>48800</v>
      </c>
      <c r="V247" s="120">
        <v>0.57630000000000003</v>
      </c>
      <c r="W247" s="120">
        <v>0.52070000000000005</v>
      </c>
      <c r="X247" s="120">
        <v>0.63</v>
      </c>
      <c r="Y247" s="114">
        <v>11700</v>
      </c>
      <c r="Z247" s="120">
        <v>0.13869999999999999</v>
      </c>
      <c r="AA247" s="120">
        <v>0.1057</v>
      </c>
      <c r="AB247" s="120">
        <v>0.18</v>
      </c>
      <c r="AC247" s="114">
        <v>24100</v>
      </c>
      <c r="AD247" s="120">
        <v>0.28499999999999998</v>
      </c>
      <c r="AE247" s="120">
        <v>0.23810000000000001</v>
      </c>
      <c r="AF247" s="121">
        <v>0.33700000000000002</v>
      </c>
      <c r="AG247" s="335"/>
      <c r="AH247" s="125">
        <v>496</v>
      </c>
      <c r="AI247" s="114">
        <v>46600</v>
      </c>
      <c r="AJ247" s="115">
        <v>0.55630000000000002</v>
      </c>
      <c r="AK247" s="115">
        <v>0.49930000000000002</v>
      </c>
      <c r="AL247" s="115">
        <v>0.61170000000000002</v>
      </c>
      <c r="AM247" s="114">
        <v>11500</v>
      </c>
      <c r="AN247" s="115">
        <v>0.13719999999999999</v>
      </c>
      <c r="AO247" s="115">
        <v>0.1</v>
      </c>
      <c r="AP247" s="115">
        <v>0.18559999999999999</v>
      </c>
      <c r="AQ247" s="114">
        <v>25700</v>
      </c>
      <c r="AR247" s="115">
        <v>0.30649999999999999</v>
      </c>
      <c r="AS247" s="115">
        <v>0.25750000000000001</v>
      </c>
      <c r="AT247" s="116">
        <v>0.36030000000000001</v>
      </c>
      <c r="AU247" s="352"/>
      <c r="AV247" s="246">
        <v>-4.24E-2</v>
      </c>
      <c r="AW247" s="206" t="s">
        <v>942</v>
      </c>
      <c r="AX247" s="246">
        <v>-1.4200000000000001E-2</v>
      </c>
      <c r="AY247" s="206" t="s">
        <v>942</v>
      </c>
      <c r="AZ247" s="297">
        <v>5.6599999999999998E-2</v>
      </c>
      <c r="BA247" s="206" t="s">
        <v>942</v>
      </c>
      <c r="BC247" s="140">
        <v>-0.02</v>
      </c>
      <c r="BD247" s="206" t="s">
        <v>942</v>
      </c>
      <c r="BE247" s="246">
        <v>-1.5E-3</v>
      </c>
      <c r="BF247" s="206" t="s">
        <v>942</v>
      </c>
      <c r="BG247" s="297">
        <v>2.1499999999999998E-2</v>
      </c>
      <c r="BH247" s="206" t="s">
        <v>942</v>
      </c>
      <c r="BI247" s="187"/>
    </row>
    <row r="248" spans="1:61" x14ac:dyDescent="0.25">
      <c r="A248" s="39" t="str">
        <f t="shared" si="9"/>
        <v>E07000110</v>
      </c>
      <c r="B248" s="40"/>
      <c r="C248" s="41"/>
      <c r="D248" s="40" t="s">
        <v>568</v>
      </c>
      <c r="E248" s="40" t="s">
        <v>569</v>
      </c>
      <c r="F248" s="117">
        <v>474</v>
      </c>
      <c r="G248" s="114">
        <v>81800</v>
      </c>
      <c r="H248" s="120">
        <v>0.61570000000000003</v>
      </c>
      <c r="I248" s="120">
        <v>0.55889999999999995</v>
      </c>
      <c r="J248" s="120">
        <v>0.66959999999999997</v>
      </c>
      <c r="K248" s="114">
        <v>16800</v>
      </c>
      <c r="L248" s="120">
        <v>0.12620000000000001</v>
      </c>
      <c r="M248" s="120">
        <v>9.2799999999999994E-2</v>
      </c>
      <c r="N248" s="120">
        <v>0.1694</v>
      </c>
      <c r="O248" s="114">
        <v>34300</v>
      </c>
      <c r="P248" s="120">
        <v>0.25800000000000001</v>
      </c>
      <c r="Q248" s="120">
        <v>0.21310000000000001</v>
      </c>
      <c r="R248" s="121">
        <v>0.30880000000000002</v>
      </c>
      <c r="S248" s="339"/>
      <c r="T248" s="125">
        <v>484</v>
      </c>
      <c r="U248" s="114">
        <v>81900</v>
      </c>
      <c r="V248" s="120">
        <v>0.61060000000000003</v>
      </c>
      <c r="W248" s="120">
        <v>0.55659999999999998</v>
      </c>
      <c r="X248" s="120">
        <v>0.66210000000000002</v>
      </c>
      <c r="Y248" s="114">
        <v>21600</v>
      </c>
      <c r="Z248" s="120">
        <v>0.16120000000000001</v>
      </c>
      <c r="AA248" s="120">
        <v>0.12620000000000001</v>
      </c>
      <c r="AB248" s="120">
        <v>0.20369999999999999</v>
      </c>
      <c r="AC248" s="114">
        <v>30600</v>
      </c>
      <c r="AD248" s="120">
        <v>0.2281</v>
      </c>
      <c r="AE248" s="120">
        <v>0.18659999999999999</v>
      </c>
      <c r="AF248" s="121">
        <v>0.27579999999999999</v>
      </c>
      <c r="AG248" s="335"/>
      <c r="AH248" s="125">
        <v>507</v>
      </c>
      <c r="AI248" s="114">
        <v>88400</v>
      </c>
      <c r="AJ248" s="115">
        <v>0.65529999999999999</v>
      </c>
      <c r="AK248" s="115">
        <v>0.60450000000000004</v>
      </c>
      <c r="AL248" s="115">
        <v>0.70289999999999997</v>
      </c>
      <c r="AM248" s="114">
        <v>17000</v>
      </c>
      <c r="AN248" s="115">
        <v>0.12609999999999999</v>
      </c>
      <c r="AO248" s="115">
        <v>9.7600000000000006E-2</v>
      </c>
      <c r="AP248" s="115">
        <v>0.1615</v>
      </c>
      <c r="AQ248" s="114">
        <v>29500</v>
      </c>
      <c r="AR248" s="115">
        <v>0.21859999999999999</v>
      </c>
      <c r="AS248" s="115">
        <v>0.1799</v>
      </c>
      <c r="AT248" s="116">
        <v>0.26279999999999998</v>
      </c>
      <c r="AU248" s="352"/>
      <c r="AV248" s="246">
        <v>3.9600000000000003E-2</v>
      </c>
      <c r="AW248" s="206" t="s">
        <v>942</v>
      </c>
      <c r="AX248" s="246">
        <v>-1E-4</v>
      </c>
      <c r="AY248" s="206" t="s">
        <v>942</v>
      </c>
      <c r="AZ248" s="297">
        <v>-3.95E-2</v>
      </c>
      <c r="BA248" s="206" t="s">
        <v>942</v>
      </c>
      <c r="BC248" s="140">
        <v>4.4699999999999997E-2</v>
      </c>
      <c r="BD248" s="206" t="s">
        <v>942</v>
      </c>
      <c r="BE248" s="246">
        <v>-3.5099999999999999E-2</v>
      </c>
      <c r="BF248" s="206" t="s">
        <v>942</v>
      </c>
      <c r="BG248" s="297">
        <v>-9.5999999999999992E-3</v>
      </c>
      <c r="BH248" s="206" t="s">
        <v>942</v>
      </c>
      <c r="BI248" s="187"/>
    </row>
    <row r="249" spans="1:61" x14ac:dyDescent="0.25">
      <c r="A249" s="39" t="str">
        <f t="shared" si="9"/>
        <v>E07000111</v>
      </c>
      <c r="B249" s="40"/>
      <c r="C249" s="41"/>
      <c r="D249" s="40" t="s">
        <v>570</v>
      </c>
      <c r="E249" s="40" t="s">
        <v>571</v>
      </c>
      <c r="F249" s="117">
        <v>499</v>
      </c>
      <c r="G249" s="114">
        <v>59800</v>
      </c>
      <c r="H249" s="120">
        <v>0.62890000000000001</v>
      </c>
      <c r="I249" s="120">
        <v>0.57340000000000002</v>
      </c>
      <c r="J249" s="120">
        <v>0.68120000000000003</v>
      </c>
      <c r="K249" s="114">
        <v>17500</v>
      </c>
      <c r="L249" s="120">
        <v>0.18390000000000001</v>
      </c>
      <c r="M249" s="120">
        <v>0.14299999999999999</v>
      </c>
      <c r="N249" s="120">
        <v>0.2334</v>
      </c>
      <c r="O249" s="114">
        <v>17800</v>
      </c>
      <c r="P249" s="120">
        <v>0.18720000000000001</v>
      </c>
      <c r="Q249" s="120">
        <v>0.15</v>
      </c>
      <c r="R249" s="121">
        <v>0.23100000000000001</v>
      </c>
      <c r="S249" s="339"/>
      <c r="T249" s="125">
        <v>500</v>
      </c>
      <c r="U249" s="114">
        <v>62800</v>
      </c>
      <c r="V249" s="120">
        <v>0.65800000000000003</v>
      </c>
      <c r="W249" s="120">
        <v>0.60409999999999997</v>
      </c>
      <c r="X249" s="120">
        <v>0.70799999999999996</v>
      </c>
      <c r="Y249" s="114">
        <v>11000</v>
      </c>
      <c r="Z249" s="120">
        <v>0.11509999999999999</v>
      </c>
      <c r="AA249" s="120">
        <v>8.5999999999999993E-2</v>
      </c>
      <c r="AB249" s="120">
        <v>0.15240000000000001</v>
      </c>
      <c r="AC249" s="114">
        <v>21600</v>
      </c>
      <c r="AD249" s="120">
        <v>0.22689999999999999</v>
      </c>
      <c r="AE249" s="120">
        <v>0.18490000000000001</v>
      </c>
      <c r="AF249" s="121">
        <v>0.27529999999999999</v>
      </c>
      <c r="AG249" s="335"/>
      <c r="AH249" s="125">
        <v>488</v>
      </c>
      <c r="AI249" s="114">
        <v>64200</v>
      </c>
      <c r="AJ249" s="115">
        <v>0.67100000000000004</v>
      </c>
      <c r="AK249" s="115">
        <v>0.61729999999999996</v>
      </c>
      <c r="AL249" s="115">
        <v>0.72060000000000002</v>
      </c>
      <c r="AM249" s="114">
        <v>13200</v>
      </c>
      <c r="AN249" s="115">
        <v>0.13769999999999999</v>
      </c>
      <c r="AO249" s="115">
        <v>0.1065</v>
      </c>
      <c r="AP249" s="115">
        <v>0.17630000000000001</v>
      </c>
      <c r="AQ249" s="114">
        <v>18300</v>
      </c>
      <c r="AR249" s="115">
        <v>0.1913</v>
      </c>
      <c r="AS249" s="115">
        <v>0.1515</v>
      </c>
      <c r="AT249" s="116">
        <v>0.23860000000000001</v>
      </c>
      <c r="AU249" s="352"/>
      <c r="AV249" s="246">
        <v>4.2099999999999999E-2</v>
      </c>
      <c r="AW249" s="206" t="s">
        <v>942</v>
      </c>
      <c r="AX249" s="246">
        <v>-4.6199999999999998E-2</v>
      </c>
      <c r="AY249" s="206" t="s">
        <v>942</v>
      </c>
      <c r="AZ249" s="297">
        <v>4.1000000000000003E-3</v>
      </c>
      <c r="BA249" s="206" t="s">
        <v>942</v>
      </c>
      <c r="BC249" s="140">
        <v>1.2999999999999999E-2</v>
      </c>
      <c r="BD249" s="206" t="s">
        <v>942</v>
      </c>
      <c r="BE249" s="246">
        <v>2.2599999999999999E-2</v>
      </c>
      <c r="BF249" s="206" t="s">
        <v>942</v>
      </c>
      <c r="BG249" s="297">
        <v>-3.56E-2</v>
      </c>
      <c r="BH249" s="206" t="s">
        <v>942</v>
      </c>
      <c r="BI249" s="187"/>
    </row>
    <row r="250" spans="1:61" s="163" customFormat="1" x14ac:dyDescent="0.25">
      <c r="A250" s="39" t="str">
        <f t="shared" si="9"/>
        <v>E07000112</v>
      </c>
      <c r="B250" s="193"/>
      <c r="C250" s="194"/>
      <c r="D250" s="193" t="s">
        <v>572</v>
      </c>
      <c r="E250" s="193" t="s">
        <v>935</v>
      </c>
      <c r="F250" s="117">
        <v>490</v>
      </c>
      <c r="G250" s="114">
        <v>54200</v>
      </c>
      <c r="H250" s="120">
        <v>0.59389999999999998</v>
      </c>
      <c r="I250" s="120">
        <v>0.5333</v>
      </c>
      <c r="J250" s="120">
        <v>0.65169999999999995</v>
      </c>
      <c r="K250" s="114">
        <v>9800</v>
      </c>
      <c r="L250" s="120">
        <v>0.1079</v>
      </c>
      <c r="M250" s="120">
        <v>8.0100000000000005E-2</v>
      </c>
      <c r="N250" s="120">
        <v>0.14380000000000001</v>
      </c>
      <c r="O250" s="114">
        <v>27200</v>
      </c>
      <c r="P250" s="120">
        <v>0.29830000000000001</v>
      </c>
      <c r="Q250" s="120">
        <v>0.24709999999999999</v>
      </c>
      <c r="R250" s="121">
        <v>0.35510000000000003</v>
      </c>
      <c r="S250" s="339"/>
      <c r="T250" s="125">
        <v>481</v>
      </c>
      <c r="U250" s="114">
        <v>57800</v>
      </c>
      <c r="V250" s="120">
        <v>0.62660000000000005</v>
      </c>
      <c r="W250" s="120">
        <v>0.57010000000000005</v>
      </c>
      <c r="X250" s="120">
        <v>0.67979999999999996</v>
      </c>
      <c r="Y250" s="114">
        <v>11100</v>
      </c>
      <c r="Z250" s="120">
        <v>0.1208</v>
      </c>
      <c r="AA250" s="120">
        <v>8.8599999999999998E-2</v>
      </c>
      <c r="AB250" s="120">
        <v>0.16270000000000001</v>
      </c>
      <c r="AC250" s="114">
        <v>23300</v>
      </c>
      <c r="AD250" s="120">
        <v>0.25259999999999999</v>
      </c>
      <c r="AE250" s="120">
        <v>0.20699999999999999</v>
      </c>
      <c r="AF250" s="121">
        <v>0.30430000000000001</v>
      </c>
      <c r="AG250" s="335"/>
      <c r="AH250" s="125">
        <v>516</v>
      </c>
      <c r="AI250" s="114">
        <v>61800</v>
      </c>
      <c r="AJ250" s="115">
        <v>0.66759999999999997</v>
      </c>
      <c r="AK250" s="115">
        <v>0.61650000000000005</v>
      </c>
      <c r="AL250" s="115">
        <v>0.71489999999999998</v>
      </c>
      <c r="AM250" s="114">
        <v>9700</v>
      </c>
      <c r="AN250" s="115">
        <v>0.10440000000000001</v>
      </c>
      <c r="AO250" s="115">
        <v>7.7799999999999994E-2</v>
      </c>
      <c r="AP250" s="115">
        <v>0.1386</v>
      </c>
      <c r="AQ250" s="114">
        <v>21100</v>
      </c>
      <c r="AR250" s="115">
        <v>0.2281</v>
      </c>
      <c r="AS250" s="115">
        <v>0.18820000000000001</v>
      </c>
      <c r="AT250" s="116">
        <v>0.27350000000000002</v>
      </c>
      <c r="AU250" s="350"/>
      <c r="AV250" s="253">
        <v>7.3700000000000002E-2</v>
      </c>
      <c r="AW250" s="206" t="s">
        <v>942</v>
      </c>
      <c r="AX250" s="253">
        <v>-3.5000000000000001E-3</v>
      </c>
      <c r="AY250" s="206" t="s">
        <v>942</v>
      </c>
      <c r="AZ250" s="361">
        <v>-7.0199999999999999E-2</v>
      </c>
      <c r="BA250" s="206" t="s">
        <v>936</v>
      </c>
      <c r="BC250" s="195">
        <v>7.3700000000000002E-2</v>
      </c>
      <c r="BD250" s="206" t="s">
        <v>942</v>
      </c>
      <c r="BE250" s="253">
        <v>-3.5000000000000001E-3</v>
      </c>
      <c r="BF250" s="206" t="s">
        <v>942</v>
      </c>
      <c r="BG250" s="361">
        <v>-7.0199999999999999E-2</v>
      </c>
      <c r="BH250" s="206" t="s">
        <v>936</v>
      </c>
      <c r="BI250" s="190"/>
    </row>
    <row r="251" spans="1:61" x14ac:dyDescent="0.25">
      <c r="A251" s="39" t="str">
        <f t="shared" si="9"/>
        <v>E07000113</v>
      </c>
      <c r="B251" s="40"/>
      <c r="C251" s="41"/>
      <c r="D251" s="40" t="s">
        <v>573</v>
      </c>
      <c r="E251" s="40" t="s">
        <v>574</v>
      </c>
      <c r="F251" s="117">
        <v>491</v>
      </c>
      <c r="G251" s="114">
        <v>65400</v>
      </c>
      <c r="H251" s="120">
        <v>0.57279999999999998</v>
      </c>
      <c r="I251" s="120">
        <v>0.51429999999999998</v>
      </c>
      <c r="J251" s="120">
        <v>0.62939999999999996</v>
      </c>
      <c r="K251" s="114">
        <v>15800</v>
      </c>
      <c r="L251" s="120">
        <v>0.13850000000000001</v>
      </c>
      <c r="M251" s="120">
        <v>0.1018</v>
      </c>
      <c r="N251" s="120">
        <v>0.18579999999999999</v>
      </c>
      <c r="O251" s="114">
        <v>32900</v>
      </c>
      <c r="P251" s="120">
        <v>0.28860000000000002</v>
      </c>
      <c r="Q251" s="120">
        <v>0.24099999999999999</v>
      </c>
      <c r="R251" s="121">
        <v>0.34139999999999998</v>
      </c>
      <c r="S251" s="339"/>
      <c r="T251" s="125">
        <v>502</v>
      </c>
      <c r="U251" s="114">
        <v>68300</v>
      </c>
      <c r="V251" s="120">
        <v>0.58850000000000002</v>
      </c>
      <c r="W251" s="120">
        <v>0.53069999999999995</v>
      </c>
      <c r="X251" s="120">
        <v>0.64400000000000002</v>
      </c>
      <c r="Y251" s="114">
        <v>19100</v>
      </c>
      <c r="Z251" s="120">
        <v>0.16470000000000001</v>
      </c>
      <c r="AA251" s="120">
        <v>0.1273</v>
      </c>
      <c r="AB251" s="120">
        <v>0.21049999999999999</v>
      </c>
      <c r="AC251" s="114">
        <v>28600</v>
      </c>
      <c r="AD251" s="120">
        <v>0.24679999999999999</v>
      </c>
      <c r="AE251" s="120">
        <v>0.20230000000000001</v>
      </c>
      <c r="AF251" s="121">
        <v>0.2974</v>
      </c>
      <c r="AG251" s="335"/>
      <c r="AH251" s="125">
        <v>508</v>
      </c>
      <c r="AI251" s="114">
        <v>67500</v>
      </c>
      <c r="AJ251" s="115">
        <v>0.57540000000000002</v>
      </c>
      <c r="AK251" s="115">
        <v>0.52270000000000005</v>
      </c>
      <c r="AL251" s="115">
        <v>0.62649999999999995</v>
      </c>
      <c r="AM251" s="114">
        <v>17000</v>
      </c>
      <c r="AN251" s="115">
        <v>0.1449</v>
      </c>
      <c r="AO251" s="115">
        <v>0.1128</v>
      </c>
      <c r="AP251" s="115">
        <v>0.1842</v>
      </c>
      <c r="AQ251" s="114">
        <v>32800</v>
      </c>
      <c r="AR251" s="115">
        <v>0.2797</v>
      </c>
      <c r="AS251" s="115">
        <v>0.23580000000000001</v>
      </c>
      <c r="AT251" s="116">
        <v>0.32829999999999998</v>
      </c>
      <c r="AU251" s="352"/>
      <c r="AV251" s="246">
        <v>2.5999999999999999E-3</v>
      </c>
      <c r="AW251" s="206" t="s">
        <v>942</v>
      </c>
      <c r="AX251" s="246">
        <v>6.4000000000000003E-3</v>
      </c>
      <c r="AY251" s="206" t="s">
        <v>942</v>
      </c>
      <c r="AZ251" s="297">
        <v>-8.8999999999999999E-3</v>
      </c>
      <c r="BA251" s="206" t="s">
        <v>942</v>
      </c>
      <c r="BC251" s="140">
        <v>-1.3100000000000001E-2</v>
      </c>
      <c r="BD251" s="206" t="s">
        <v>942</v>
      </c>
      <c r="BE251" s="246">
        <v>-1.9800000000000002E-2</v>
      </c>
      <c r="BF251" s="206" t="s">
        <v>942</v>
      </c>
      <c r="BG251" s="297">
        <v>3.2899999999999999E-2</v>
      </c>
      <c r="BH251" s="206" t="s">
        <v>942</v>
      </c>
      <c r="BI251" s="187"/>
    </row>
    <row r="252" spans="1:61" x14ac:dyDescent="0.25">
      <c r="A252" s="39" t="str">
        <f t="shared" si="9"/>
        <v>E07000114</v>
      </c>
      <c r="B252" s="40"/>
      <c r="C252" s="41"/>
      <c r="D252" s="40" t="s">
        <v>575</v>
      </c>
      <c r="E252" s="40" t="s">
        <v>576</v>
      </c>
      <c r="F252" s="117">
        <v>472</v>
      </c>
      <c r="G252" s="114">
        <v>64700</v>
      </c>
      <c r="H252" s="120">
        <v>0.56989999999999996</v>
      </c>
      <c r="I252" s="120">
        <v>0.50819999999999999</v>
      </c>
      <c r="J252" s="120">
        <v>0.62949999999999995</v>
      </c>
      <c r="K252" s="114">
        <v>11700</v>
      </c>
      <c r="L252" s="120">
        <v>0.10299999999999999</v>
      </c>
      <c r="M252" s="120">
        <v>7.5600000000000001E-2</v>
      </c>
      <c r="N252" s="120">
        <v>0.13880000000000001</v>
      </c>
      <c r="O252" s="114">
        <v>37100</v>
      </c>
      <c r="P252" s="120">
        <v>0.3271</v>
      </c>
      <c r="Q252" s="120">
        <v>0.2712</v>
      </c>
      <c r="R252" s="121">
        <v>0.38829999999999998</v>
      </c>
      <c r="S252" s="339"/>
      <c r="T252" s="125">
        <v>488</v>
      </c>
      <c r="U252" s="114">
        <v>73300</v>
      </c>
      <c r="V252" s="120">
        <v>0.64159999999999995</v>
      </c>
      <c r="W252" s="120">
        <v>0.58460000000000001</v>
      </c>
      <c r="X252" s="120">
        <v>0.69479999999999997</v>
      </c>
      <c r="Y252" s="114">
        <v>11400</v>
      </c>
      <c r="Z252" s="120">
        <v>0.1</v>
      </c>
      <c r="AA252" s="120">
        <v>7.1199999999999999E-2</v>
      </c>
      <c r="AB252" s="120">
        <v>0.13880000000000001</v>
      </c>
      <c r="AC252" s="114">
        <v>29500</v>
      </c>
      <c r="AD252" s="120">
        <v>0.25840000000000002</v>
      </c>
      <c r="AE252" s="120">
        <v>0.21149999999999999</v>
      </c>
      <c r="AF252" s="121">
        <v>0.31169999999999998</v>
      </c>
      <c r="AG252" s="335"/>
      <c r="AH252" s="125">
        <v>510</v>
      </c>
      <c r="AI252" s="114">
        <v>64200</v>
      </c>
      <c r="AJ252" s="115">
        <v>0.56020000000000003</v>
      </c>
      <c r="AK252" s="115">
        <v>0.50609999999999999</v>
      </c>
      <c r="AL252" s="115">
        <v>0.6129</v>
      </c>
      <c r="AM252" s="114">
        <v>16700</v>
      </c>
      <c r="AN252" s="115">
        <v>0.1457</v>
      </c>
      <c r="AO252" s="115">
        <v>0.1103</v>
      </c>
      <c r="AP252" s="115">
        <v>0.19</v>
      </c>
      <c r="AQ252" s="114">
        <v>33700</v>
      </c>
      <c r="AR252" s="115">
        <v>0.29409999999999997</v>
      </c>
      <c r="AS252" s="115">
        <v>0.2487</v>
      </c>
      <c r="AT252" s="116">
        <v>0.34399999999999997</v>
      </c>
      <c r="AU252" s="352"/>
      <c r="AV252" s="246">
        <v>-9.7999999999999997E-3</v>
      </c>
      <c r="AW252" s="206" t="s">
        <v>942</v>
      </c>
      <c r="AX252" s="246">
        <v>4.2700000000000002E-2</v>
      </c>
      <c r="AY252" s="206" t="s">
        <v>942</v>
      </c>
      <c r="AZ252" s="297">
        <v>-3.3000000000000002E-2</v>
      </c>
      <c r="BA252" s="206" t="s">
        <v>942</v>
      </c>
      <c r="BC252" s="140">
        <v>-8.14E-2</v>
      </c>
      <c r="BD252" s="206" t="s">
        <v>936</v>
      </c>
      <c r="BE252" s="246">
        <v>4.5699999999999998E-2</v>
      </c>
      <c r="BF252" s="206" t="s">
        <v>942</v>
      </c>
      <c r="BG252" s="297">
        <v>3.5700000000000003E-2</v>
      </c>
      <c r="BH252" s="206" t="s">
        <v>942</v>
      </c>
      <c r="BI252" s="187"/>
    </row>
    <row r="253" spans="1:61" x14ac:dyDescent="0.25">
      <c r="A253" s="39" t="str">
        <f t="shared" si="9"/>
        <v>E07000115</v>
      </c>
      <c r="B253" s="40"/>
      <c r="C253" s="41"/>
      <c r="D253" s="40" t="s">
        <v>577</v>
      </c>
      <c r="E253" s="40" t="s">
        <v>578</v>
      </c>
      <c r="F253" s="117">
        <v>493</v>
      </c>
      <c r="G253" s="114">
        <v>66400</v>
      </c>
      <c r="H253" s="120">
        <v>0.66310000000000002</v>
      </c>
      <c r="I253" s="120">
        <v>0.60719999999999996</v>
      </c>
      <c r="J253" s="120">
        <v>0.7147</v>
      </c>
      <c r="K253" s="114">
        <v>12900</v>
      </c>
      <c r="L253" s="120">
        <v>0.12889999999999999</v>
      </c>
      <c r="M253" s="120">
        <v>9.5100000000000004E-2</v>
      </c>
      <c r="N253" s="120">
        <v>0.17230000000000001</v>
      </c>
      <c r="O253" s="114">
        <v>20900</v>
      </c>
      <c r="P253" s="120">
        <v>0.20810000000000001</v>
      </c>
      <c r="Q253" s="120">
        <v>0.16689999999999999</v>
      </c>
      <c r="R253" s="121">
        <v>0.25640000000000002</v>
      </c>
      <c r="S253" s="339"/>
      <c r="T253" s="125">
        <v>497</v>
      </c>
      <c r="U253" s="114">
        <v>67800</v>
      </c>
      <c r="V253" s="120">
        <v>0.66790000000000005</v>
      </c>
      <c r="W253" s="120">
        <v>0.61380000000000001</v>
      </c>
      <c r="X253" s="120">
        <v>0.71789999999999998</v>
      </c>
      <c r="Y253" s="114">
        <v>13500</v>
      </c>
      <c r="Z253" s="120">
        <v>0.13300000000000001</v>
      </c>
      <c r="AA253" s="120">
        <v>0.1026</v>
      </c>
      <c r="AB253" s="120">
        <v>0.17069999999999999</v>
      </c>
      <c r="AC253" s="114">
        <v>20200</v>
      </c>
      <c r="AD253" s="120">
        <v>0.1991</v>
      </c>
      <c r="AE253" s="120">
        <v>0.1583</v>
      </c>
      <c r="AF253" s="121">
        <v>0.24740000000000001</v>
      </c>
      <c r="AG253" s="335"/>
      <c r="AH253" s="125">
        <v>515</v>
      </c>
      <c r="AI253" s="114">
        <v>70600</v>
      </c>
      <c r="AJ253" s="115">
        <v>0.68820000000000003</v>
      </c>
      <c r="AK253" s="115">
        <v>0.63800000000000001</v>
      </c>
      <c r="AL253" s="115">
        <v>0.73429999999999995</v>
      </c>
      <c r="AM253" s="114">
        <v>12300</v>
      </c>
      <c r="AN253" s="115">
        <v>0.1195</v>
      </c>
      <c r="AO253" s="115">
        <v>8.9499999999999996E-2</v>
      </c>
      <c r="AP253" s="115">
        <v>0.15770000000000001</v>
      </c>
      <c r="AQ253" s="114">
        <v>19700</v>
      </c>
      <c r="AR253" s="115">
        <v>0.1923</v>
      </c>
      <c r="AS253" s="115">
        <v>0.15540000000000001</v>
      </c>
      <c r="AT253" s="116">
        <v>0.2356</v>
      </c>
      <c r="AU253" s="352"/>
      <c r="AV253" s="246">
        <v>2.5100000000000001E-2</v>
      </c>
      <c r="AW253" s="206" t="s">
        <v>942</v>
      </c>
      <c r="AX253" s="246">
        <v>-9.4000000000000004E-3</v>
      </c>
      <c r="AY253" s="206" t="s">
        <v>942</v>
      </c>
      <c r="AZ253" s="297">
        <v>-1.5699999999999999E-2</v>
      </c>
      <c r="BA253" s="206" t="s">
        <v>942</v>
      </c>
      <c r="BC253" s="140">
        <v>2.0299999999999999E-2</v>
      </c>
      <c r="BD253" s="206" t="s">
        <v>942</v>
      </c>
      <c r="BE253" s="246">
        <v>-1.35E-2</v>
      </c>
      <c r="BF253" s="206" t="s">
        <v>942</v>
      </c>
      <c r="BG253" s="297">
        <v>-6.7999999999999996E-3</v>
      </c>
      <c r="BH253" s="206" t="s">
        <v>942</v>
      </c>
      <c r="BI253" s="187"/>
    </row>
    <row r="254" spans="1:61" x14ac:dyDescent="0.25">
      <c r="A254" s="39" t="str">
        <f t="shared" si="9"/>
        <v>E07000116</v>
      </c>
      <c r="B254" s="40"/>
      <c r="C254" s="41"/>
      <c r="D254" s="40" t="s">
        <v>579</v>
      </c>
      <c r="E254" s="40" t="s">
        <v>580</v>
      </c>
      <c r="F254" s="117">
        <v>503</v>
      </c>
      <c r="G254" s="114">
        <v>61400</v>
      </c>
      <c r="H254" s="120">
        <v>0.66100000000000003</v>
      </c>
      <c r="I254" s="120">
        <v>0.60140000000000005</v>
      </c>
      <c r="J254" s="120">
        <v>0.71589999999999998</v>
      </c>
      <c r="K254" s="114">
        <v>12600</v>
      </c>
      <c r="L254" s="120">
        <v>0.13600000000000001</v>
      </c>
      <c r="M254" s="120">
        <v>0.10100000000000001</v>
      </c>
      <c r="N254" s="120">
        <v>0.1807</v>
      </c>
      <c r="O254" s="114">
        <v>18900</v>
      </c>
      <c r="P254" s="120">
        <v>0.20300000000000001</v>
      </c>
      <c r="Q254" s="120">
        <v>0.15740000000000001</v>
      </c>
      <c r="R254" s="121">
        <v>0.25769999999999998</v>
      </c>
      <c r="S254" s="339"/>
      <c r="T254" s="125">
        <v>517</v>
      </c>
      <c r="U254" s="114">
        <v>62400</v>
      </c>
      <c r="V254" s="120">
        <v>0.66739999999999999</v>
      </c>
      <c r="W254" s="120">
        <v>0.61450000000000005</v>
      </c>
      <c r="X254" s="120">
        <v>0.71640000000000004</v>
      </c>
      <c r="Y254" s="114">
        <v>12300</v>
      </c>
      <c r="Z254" s="120">
        <v>0.13139999999999999</v>
      </c>
      <c r="AA254" s="120">
        <v>9.9400000000000002E-2</v>
      </c>
      <c r="AB254" s="120">
        <v>0.17169999999999999</v>
      </c>
      <c r="AC254" s="114">
        <v>18800</v>
      </c>
      <c r="AD254" s="120">
        <v>0.20119999999999999</v>
      </c>
      <c r="AE254" s="120">
        <v>0.16139999999999999</v>
      </c>
      <c r="AF254" s="121">
        <v>0.248</v>
      </c>
      <c r="AG254" s="335"/>
      <c r="AH254" s="125">
        <v>493</v>
      </c>
      <c r="AI254" s="114">
        <v>64700</v>
      </c>
      <c r="AJ254" s="115">
        <v>0.68589999999999995</v>
      </c>
      <c r="AK254" s="115">
        <v>0.6341</v>
      </c>
      <c r="AL254" s="115">
        <v>0.73340000000000005</v>
      </c>
      <c r="AM254" s="114">
        <v>12600</v>
      </c>
      <c r="AN254" s="115">
        <v>0.1333</v>
      </c>
      <c r="AO254" s="115">
        <v>0.1017</v>
      </c>
      <c r="AP254" s="115">
        <v>0.17280000000000001</v>
      </c>
      <c r="AQ254" s="114">
        <v>17100</v>
      </c>
      <c r="AR254" s="115">
        <v>0.18079999999999999</v>
      </c>
      <c r="AS254" s="115">
        <v>0.14369999999999999</v>
      </c>
      <c r="AT254" s="116">
        <v>0.22500000000000001</v>
      </c>
      <c r="AU254" s="352"/>
      <c r="AV254" s="246">
        <v>2.4899999999999999E-2</v>
      </c>
      <c r="AW254" s="206" t="s">
        <v>942</v>
      </c>
      <c r="AX254" s="246">
        <v>-2.7000000000000001E-3</v>
      </c>
      <c r="AY254" s="206" t="s">
        <v>942</v>
      </c>
      <c r="AZ254" s="297">
        <v>-2.2100000000000002E-2</v>
      </c>
      <c r="BA254" s="206" t="s">
        <v>942</v>
      </c>
      <c r="BC254" s="140">
        <v>1.8499999999999999E-2</v>
      </c>
      <c r="BD254" s="206" t="s">
        <v>942</v>
      </c>
      <c r="BE254" s="246">
        <v>1.9E-3</v>
      </c>
      <c r="BF254" s="206" t="s">
        <v>942</v>
      </c>
      <c r="BG254" s="297">
        <v>-2.0400000000000001E-2</v>
      </c>
      <c r="BH254" s="206" t="s">
        <v>942</v>
      </c>
      <c r="BI254" s="187"/>
    </row>
    <row r="255" spans="1:61" x14ac:dyDescent="0.25">
      <c r="A255" s="39" t="str">
        <f t="shared" si="9"/>
        <v>E07000177</v>
      </c>
      <c r="B255" s="40"/>
      <c r="C255" s="41"/>
      <c r="D255" s="40" t="s">
        <v>581</v>
      </c>
      <c r="E255" s="40" t="s">
        <v>582</v>
      </c>
      <c r="F255" s="117">
        <v>492</v>
      </c>
      <c r="G255" s="114">
        <v>75700</v>
      </c>
      <c r="H255" s="120">
        <v>0.64810000000000001</v>
      </c>
      <c r="I255" s="120">
        <v>0.59189999999999998</v>
      </c>
      <c r="J255" s="120">
        <v>0.70050000000000001</v>
      </c>
      <c r="K255" s="114">
        <v>12400</v>
      </c>
      <c r="L255" s="120">
        <v>0.10589999999999999</v>
      </c>
      <c r="M255" s="120">
        <v>7.6600000000000001E-2</v>
      </c>
      <c r="N255" s="120">
        <v>0.14480000000000001</v>
      </c>
      <c r="O255" s="114">
        <v>28700</v>
      </c>
      <c r="P255" s="120">
        <v>0.246</v>
      </c>
      <c r="Q255" s="120">
        <v>0.2006</v>
      </c>
      <c r="R255" s="121">
        <v>0.29770000000000002</v>
      </c>
      <c r="S255" s="339"/>
      <c r="T255" s="125">
        <v>501</v>
      </c>
      <c r="U255" s="114">
        <v>69300</v>
      </c>
      <c r="V255" s="120">
        <v>0.59050000000000002</v>
      </c>
      <c r="W255" s="120">
        <v>0.5343</v>
      </c>
      <c r="X255" s="120">
        <v>0.64439999999999997</v>
      </c>
      <c r="Y255" s="114">
        <v>21400</v>
      </c>
      <c r="Z255" s="120">
        <v>0.18260000000000001</v>
      </c>
      <c r="AA255" s="120">
        <v>0.1419</v>
      </c>
      <c r="AB255" s="120">
        <v>0.2319</v>
      </c>
      <c r="AC255" s="114">
        <v>26600</v>
      </c>
      <c r="AD255" s="120">
        <v>0.22689999999999999</v>
      </c>
      <c r="AE255" s="120">
        <v>0.18329999999999999</v>
      </c>
      <c r="AF255" s="121">
        <v>0.27739999999999998</v>
      </c>
      <c r="AG255" s="335"/>
      <c r="AH255" s="125">
        <v>483</v>
      </c>
      <c r="AI255" s="114">
        <v>70300</v>
      </c>
      <c r="AJ255" s="115">
        <v>0.59360000000000002</v>
      </c>
      <c r="AK255" s="115">
        <v>0.53910000000000002</v>
      </c>
      <c r="AL255" s="115">
        <v>0.64590000000000003</v>
      </c>
      <c r="AM255" s="114">
        <v>17900</v>
      </c>
      <c r="AN255" s="115">
        <v>0.1515</v>
      </c>
      <c r="AO255" s="115">
        <v>0.1169</v>
      </c>
      <c r="AP255" s="115">
        <v>0.19400000000000001</v>
      </c>
      <c r="AQ255" s="114">
        <v>30200</v>
      </c>
      <c r="AR255" s="115">
        <v>0.255</v>
      </c>
      <c r="AS255" s="115">
        <v>0.21010000000000001</v>
      </c>
      <c r="AT255" s="116">
        <v>0.30570000000000003</v>
      </c>
      <c r="AU255" s="352"/>
      <c r="AV255" s="246">
        <v>-5.45E-2</v>
      </c>
      <c r="AW255" s="206" t="s">
        <v>942</v>
      </c>
      <c r="AX255" s="246">
        <v>4.5499999999999999E-2</v>
      </c>
      <c r="AY255" s="206" t="s">
        <v>942</v>
      </c>
      <c r="AZ255" s="297">
        <v>8.9999999999999993E-3</v>
      </c>
      <c r="BA255" s="206" t="s">
        <v>942</v>
      </c>
      <c r="BC255" s="140">
        <v>3.0999999999999999E-3</v>
      </c>
      <c r="BD255" s="206" t="s">
        <v>942</v>
      </c>
      <c r="BE255" s="246">
        <v>-3.1099999999999999E-2</v>
      </c>
      <c r="BF255" s="206" t="s">
        <v>942</v>
      </c>
      <c r="BG255" s="297">
        <v>2.8000000000000001E-2</v>
      </c>
      <c r="BH255" s="206" t="s">
        <v>942</v>
      </c>
      <c r="BI255" s="187"/>
    </row>
    <row r="256" spans="1:61" x14ac:dyDescent="0.25">
      <c r="A256" s="39" t="str">
        <f t="shared" si="9"/>
        <v>E07000178</v>
      </c>
      <c r="B256" s="40"/>
      <c r="C256" s="41"/>
      <c r="D256" s="40" t="s">
        <v>583</v>
      </c>
      <c r="E256" s="40" t="s">
        <v>584</v>
      </c>
      <c r="F256" s="117">
        <v>761</v>
      </c>
      <c r="G256" s="114">
        <v>101200</v>
      </c>
      <c r="H256" s="120">
        <v>0.76359999999999995</v>
      </c>
      <c r="I256" s="120">
        <v>0.72140000000000004</v>
      </c>
      <c r="J256" s="120">
        <v>0.80110000000000003</v>
      </c>
      <c r="K256" s="114">
        <v>12000</v>
      </c>
      <c r="L256" s="120">
        <v>9.0899999999999995E-2</v>
      </c>
      <c r="M256" s="120">
        <v>6.9000000000000006E-2</v>
      </c>
      <c r="N256" s="120">
        <v>0.11890000000000001</v>
      </c>
      <c r="O256" s="114">
        <v>19300</v>
      </c>
      <c r="P256" s="120">
        <v>0.14549999999999999</v>
      </c>
      <c r="Q256" s="120">
        <v>0.1162</v>
      </c>
      <c r="R256" s="121">
        <v>0.18079999999999999</v>
      </c>
      <c r="S256" s="339"/>
      <c r="T256" s="125">
        <v>759</v>
      </c>
      <c r="U256" s="114">
        <v>97000</v>
      </c>
      <c r="V256" s="120">
        <v>0.72399999999999998</v>
      </c>
      <c r="W256" s="120">
        <v>0.67910000000000004</v>
      </c>
      <c r="X256" s="120">
        <v>0.76480000000000004</v>
      </c>
      <c r="Y256" s="114">
        <v>12000</v>
      </c>
      <c r="Z256" s="120">
        <v>8.9700000000000002E-2</v>
      </c>
      <c r="AA256" s="120">
        <v>6.6400000000000001E-2</v>
      </c>
      <c r="AB256" s="120">
        <v>0.12</v>
      </c>
      <c r="AC256" s="114">
        <v>25000</v>
      </c>
      <c r="AD256" s="120">
        <v>0.18640000000000001</v>
      </c>
      <c r="AE256" s="120">
        <v>0.15190000000000001</v>
      </c>
      <c r="AF256" s="121">
        <v>0.22650000000000001</v>
      </c>
      <c r="AG256" s="335"/>
      <c r="AH256" s="125">
        <v>752</v>
      </c>
      <c r="AI256" s="114">
        <v>94900</v>
      </c>
      <c r="AJ256" s="115">
        <v>0.74380000000000002</v>
      </c>
      <c r="AK256" s="115">
        <v>0.70179999999999998</v>
      </c>
      <c r="AL256" s="115">
        <v>0.78180000000000005</v>
      </c>
      <c r="AM256" s="114">
        <v>11700</v>
      </c>
      <c r="AN256" s="115">
        <v>9.1700000000000004E-2</v>
      </c>
      <c r="AO256" s="115">
        <v>7.1099999999999997E-2</v>
      </c>
      <c r="AP256" s="115">
        <v>0.1177</v>
      </c>
      <c r="AQ256" s="114">
        <v>21000</v>
      </c>
      <c r="AR256" s="115">
        <v>0.16439999999999999</v>
      </c>
      <c r="AS256" s="115">
        <v>0.13200000000000001</v>
      </c>
      <c r="AT256" s="116">
        <v>0.2029</v>
      </c>
      <c r="AU256" s="352"/>
      <c r="AV256" s="246">
        <v>-1.9699999999999999E-2</v>
      </c>
      <c r="AW256" s="206" t="s">
        <v>942</v>
      </c>
      <c r="AX256" s="246">
        <v>8.0000000000000004E-4</v>
      </c>
      <c r="AY256" s="206" t="s">
        <v>942</v>
      </c>
      <c r="AZ256" s="297">
        <v>1.89E-2</v>
      </c>
      <c r="BA256" s="206" t="s">
        <v>942</v>
      </c>
      <c r="BC256" s="140">
        <v>1.9900000000000001E-2</v>
      </c>
      <c r="BD256" s="206" t="s">
        <v>942</v>
      </c>
      <c r="BE256" s="246">
        <v>2.0999999999999999E-3</v>
      </c>
      <c r="BF256" s="206" t="s">
        <v>942</v>
      </c>
      <c r="BG256" s="297">
        <v>-2.1899999999999999E-2</v>
      </c>
      <c r="BH256" s="206" t="s">
        <v>942</v>
      </c>
      <c r="BI256" s="187"/>
    </row>
    <row r="257" spans="1:61" x14ac:dyDescent="0.25">
      <c r="A257" s="39" t="str">
        <f t="shared" si="9"/>
        <v>E07000179</v>
      </c>
      <c r="B257" s="40"/>
      <c r="C257" s="41"/>
      <c r="D257" s="40" t="s">
        <v>585</v>
      </c>
      <c r="E257" s="40" t="s">
        <v>586</v>
      </c>
      <c r="F257" s="117">
        <v>486</v>
      </c>
      <c r="G257" s="114">
        <v>75400</v>
      </c>
      <c r="H257" s="120">
        <v>0.67830000000000001</v>
      </c>
      <c r="I257" s="120">
        <v>0.62270000000000003</v>
      </c>
      <c r="J257" s="120">
        <v>0.72929999999999995</v>
      </c>
      <c r="K257" s="114">
        <v>10800</v>
      </c>
      <c r="L257" s="120">
        <v>9.7299999999999998E-2</v>
      </c>
      <c r="M257" s="120">
        <v>6.7500000000000004E-2</v>
      </c>
      <c r="N257" s="120">
        <v>0.13830000000000001</v>
      </c>
      <c r="O257" s="114">
        <v>25000</v>
      </c>
      <c r="P257" s="120">
        <v>0.22439999999999999</v>
      </c>
      <c r="Q257" s="120">
        <v>0.18090000000000001</v>
      </c>
      <c r="R257" s="121">
        <v>0.27489999999999998</v>
      </c>
      <c r="S257" s="339"/>
      <c r="T257" s="125">
        <v>497</v>
      </c>
      <c r="U257" s="114">
        <v>71200</v>
      </c>
      <c r="V257" s="120">
        <v>0.63759999999999994</v>
      </c>
      <c r="W257" s="120">
        <v>0.58450000000000002</v>
      </c>
      <c r="X257" s="120">
        <v>0.6875</v>
      </c>
      <c r="Y257" s="114">
        <v>12900</v>
      </c>
      <c r="Z257" s="120">
        <v>0.11550000000000001</v>
      </c>
      <c r="AA257" s="120">
        <v>8.6499999999999994E-2</v>
      </c>
      <c r="AB257" s="120">
        <v>0.1527</v>
      </c>
      <c r="AC257" s="114">
        <v>27600</v>
      </c>
      <c r="AD257" s="120">
        <v>0.24690000000000001</v>
      </c>
      <c r="AE257" s="120">
        <v>0.20330000000000001</v>
      </c>
      <c r="AF257" s="121">
        <v>0.2964</v>
      </c>
      <c r="AG257" s="335"/>
      <c r="AH257" s="125">
        <v>509</v>
      </c>
      <c r="AI257" s="114">
        <v>83000</v>
      </c>
      <c r="AJ257" s="115">
        <v>0.73440000000000005</v>
      </c>
      <c r="AK257" s="115">
        <v>0.68730000000000002</v>
      </c>
      <c r="AL257" s="115">
        <v>0.77669999999999995</v>
      </c>
      <c r="AM257" s="114">
        <v>12600</v>
      </c>
      <c r="AN257" s="115">
        <v>0.1114</v>
      </c>
      <c r="AO257" s="115">
        <v>8.3900000000000002E-2</v>
      </c>
      <c r="AP257" s="115">
        <v>0.1464</v>
      </c>
      <c r="AQ257" s="114">
        <v>17400</v>
      </c>
      <c r="AR257" s="115">
        <v>0.1542</v>
      </c>
      <c r="AS257" s="115">
        <v>0.1217</v>
      </c>
      <c r="AT257" s="116">
        <v>0.19359999999999999</v>
      </c>
      <c r="AU257" s="352"/>
      <c r="AV257" s="246">
        <v>5.6099999999999997E-2</v>
      </c>
      <c r="AW257" s="206" t="s">
        <v>942</v>
      </c>
      <c r="AX257" s="246">
        <v>1.4E-2</v>
      </c>
      <c r="AY257" s="206" t="s">
        <v>942</v>
      </c>
      <c r="AZ257" s="297">
        <v>-7.0199999999999999E-2</v>
      </c>
      <c r="BA257" s="206" t="s">
        <v>936</v>
      </c>
      <c r="BC257" s="140">
        <v>9.6799999999999997E-2</v>
      </c>
      <c r="BD257" s="206" t="s">
        <v>938</v>
      </c>
      <c r="BE257" s="246">
        <v>-4.1999999999999997E-3</v>
      </c>
      <c r="BF257" s="206" t="s">
        <v>942</v>
      </c>
      <c r="BG257" s="297">
        <v>-9.2700000000000005E-2</v>
      </c>
      <c r="BH257" s="206" t="s">
        <v>936</v>
      </c>
      <c r="BI257" s="187"/>
    </row>
    <row r="258" spans="1:61" x14ac:dyDescent="0.25">
      <c r="A258" s="39" t="str">
        <f t="shared" si="9"/>
        <v>E07000180</v>
      </c>
      <c r="B258" s="40"/>
      <c r="C258" s="41"/>
      <c r="D258" s="40" t="s">
        <v>587</v>
      </c>
      <c r="E258" s="40" t="s">
        <v>588</v>
      </c>
      <c r="F258" s="117">
        <v>496</v>
      </c>
      <c r="G258" s="114">
        <v>67200</v>
      </c>
      <c r="H258" s="120">
        <v>0.65549999999999997</v>
      </c>
      <c r="I258" s="120">
        <v>0.59760000000000002</v>
      </c>
      <c r="J258" s="120">
        <v>0.70899999999999996</v>
      </c>
      <c r="K258" s="114">
        <v>15300</v>
      </c>
      <c r="L258" s="120">
        <v>0.14960000000000001</v>
      </c>
      <c r="M258" s="120">
        <v>0.10829999999999999</v>
      </c>
      <c r="N258" s="120">
        <v>0.2031</v>
      </c>
      <c r="O258" s="114">
        <v>20000</v>
      </c>
      <c r="P258" s="120">
        <v>0.19500000000000001</v>
      </c>
      <c r="Q258" s="120">
        <v>0.15720000000000001</v>
      </c>
      <c r="R258" s="121">
        <v>0.2392</v>
      </c>
      <c r="S258" s="339"/>
      <c r="T258" s="125">
        <v>507</v>
      </c>
      <c r="U258" s="114">
        <v>71300</v>
      </c>
      <c r="V258" s="120">
        <v>0.68379999999999996</v>
      </c>
      <c r="W258" s="120">
        <v>0.62939999999999996</v>
      </c>
      <c r="X258" s="120">
        <v>0.73360000000000003</v>
      </c>
      <c r="Y258" s="114">
        <v>13700</v>
      </c>
      <c r="Z258" s="120">
        <v>0.13109999999999999</v>
      </c>
      <c r="AA258" s="120">
        <v>9.98E-2</v>
      </c>
      <c r="AB258" s="120">
        <v>0.17030000000000001</v>
      </c>
      <c r="AC258" s="114">
        <v>19300</v>
      </c>
      <c r="AD258" s="120">
        <v>0.18509999999999999</v>
      </c>
      <c r="AE258" s="120">
        <v>0.14430000000000001</v>
      </c>
      <c r="AF258" s="121">
        <v>0.23430000000000001</v>
      </c>
      <c r="AG258" s="335"/>
      <c r="AH258" s="125">
        <v>528</v>
      </c>
      <c r="AI258" s="114">
        <v>72100</v>
      </c>
      <c r="AJ258" s="115">
        <v>0.67959999999999998</v>
      </c>
      <c r="AK258" s="115">
        <v>0.62919999999999998</v>
      </c>
      <c r="AL258" s="115">
        <v>0.72609999999999997</v>
      </c>
      <c r="AM258" s="114">
        <v>17400</v>
      </c>
      <c r="AN258" s="115">
        <v>0.1643</v>
      </c>
      <c r="AO258" s="115">
        <v>0.13020000000000001</v>
      </c>
      <c r="AP258" s="115">
        <v>0.2054</v>
      </c>
      <c r="AQ258" s="114">
        <v>16600</v>
      </c>
      <c r="AR258" s="115">
        <v>0.15609999999999999</v>
      </c>
      <c r="AS258" s="115">
        <v>0.1229</v>
      </c>
      <c r="AT258" s="116">
        <v>0.19620000000000001</v>
      </c>
      <c r="AU258" s="352"/>
      <c r="AV258" s="246">
        <v>2.41E-2</v>
      </c>
      <c r="AW258" s="206" t="s">
        <v>942</v>
      </c>
      <c r="AX258" s="246">
        <v>1.4800000000000001E-2</v>
      </c>
      <c r="AY258" s="206" t="s">
        <v>942</v>
      </c>
      <c r="AZ258" s="297">
        <v>-3.8899999999999997E-2</v>
      </c>
      <c r="BA258" s="206" t="s">
        <v>942</v>
      </c>
      <c r="BC258" s="140">
        <v>-4.1999999999999997E-3</v>
      </c>
      <c r="BD258" s="206" t="s">
        <v>942</v>
      </c>
      <c r="BE258" s="246">
        <v>3.3300000000000003E-2</v>
      </c>
      <c r="BF258" s="206" t="s">
        <v>942</v>
      </c>
      <c r="BG258" s="297">
        <v>-2.9000000000000001E-2</v>
      </c>
      <c r="BH258" s="206" t="s">
        <v>942</v>
      </c>
      <c r="BI258" s="187"/>
    </row>
    <row r="259" spans="1:61" x14ac:dyDescent="0.25">
      <c r="A259" s="39" t="str">
        <f t="shared" si="9"/>
        <v>E07000181</v>
      </c>
      <c r="B259" s="40"/>
      <c r="C259" s="41"/>
      <c r="D259" s="40" t="s">
        <v>589</v>
      </c>
      <c r="E259" s="40" t="s">
        <v>590</v>
      </c>
      <c r="F259" s="117">
        <v>495</v>
      </c>
      <c r="G259" s="114">
        <v>53300</v>
      </c>
      <c r="H259" s="120">
        <v>0.6028</v>
      </c>
      <c r="I259" s="120">
        <v>0.53590000000000004</v>
      </c>
      <c r="J259" s="120">
        <v>0.66600000000000004</v>
      </c>
      <c r="K259" s="114">
        <v>12300</v>
      </c>
      <c r="L259" s="120">
        <v>0.13850000000000001</v>
      </c>
      <c r="M259" s="120">
        <v>9.9000000000000005E-2</v>
      </c>
      <c r="N259" s="120">
        <v>0.19059999999999999</v>
      </c>
      <c r="O259" s="114">
        <v>22900</v>
      </c>
      <c r="P259" s="120">
        <v>0.25869999999999999</v>
      </c>
      <c r="Q259" s="120">
        <v>0.20200000000000001</v>
      </c>
      <c r="R259" s="121">
        <v>0.32479999999999998</v>
      </c>
      <c r="S259" s="339"/>
      <c r="T259" s="125">
        <v>505</v>
      </c>
      <c r="U259" s="114">
        <v>57300</v>
      </c>
      <c r="V259" s="120">
        <v>0.64739999999999998</v>
      </c>
      <c r="W259" s="120">
        <v>0.59450000000000003</v>
      </c>
      <c r="X259" s="120">
        <v>0.69689999999999996</v>
      </c>
      <c r="Y259" s="114">
        <v>10500</v>
      </c>
      <c r="Z259" s="120">
        <v>0.11799999999999999</v>
      </c>
      <c r="AA259" s="120">
        <v>8.9700000000000002E-2</v>
      </c>
      <c r="AB259" s="120">
        <v>0.15379999999999999</v>
      </c>
      <c r="AC259" s="114">
        <v>20800</v>
      </c>
      <c r="AD259" s="120">
        <v>0.2346</v>
      </c>
      <c r="AE259" s="120">
        <v>0.19270000000000001</v>
      </c>
      <c r="AF259" s="121">
        <v>0.28239999999999998</v>
      </c>
      <c r="AG259" s="335"/>
      <c r="AH259" s="125">
        <v>485</v>
      </c>
      <c r="AI259" s="114">
        <v>59700</v>
      </c>
      <c r="AJ259" s="115">
        <v>0.67</v>
      </c>
      <c r="AK259" s="115">
        <v>0.6179</v>
      </c>
      <c r="AL259" s="115">
        <v>0.71830000000000005</v>
      </c>
      <c r="AM259" s="114">
        <v>8500</v>
      </c>
      <c r="AN259" s="115">
        <v>9.5399999999999999E-2</v>
      </c>
      <c r="AO259" s="115">
        <v>6.6400000000000001E-2</v>
      </c>
      <c r="AP259" s="115">
        <v>0.1353</v>
      </c>
      <c r="AQ259" s="114">
        <v>20900</v>
      </c>
      <c r="AR259" s="115">
        <v>0.2346</v>
      </c>
      <c r="AS259" s="115">
        <v>0.19339999999999999</v>
      </c>
      <c r="AT259" s="116">
        <v>0.28139999999999998</v>
      </c>
      <c r="AU259" s="352"/>
      <c r="AV259" s="246">
        <v>6.7299999999999999E-2</v>
      </c>
      <c r="AW259" s="206" t="s">
        <v>942</v>
      </c>
      <c r="AX259" s="246">
        <v>-4.3099999999999999E-2</v>
      </c>
      <c r="AY259" s="206" t="s">
        <v>942</v>
      </c>
      <c r="AZ259" s="297">
        <v>-2.4199999999999999E-2</v>
      </c>
      <c r="BA259" s="206" t="s">
        <v>942</v>
      </c>
      <c r="BC259" s="140">
        <v>2.2599999999999999E-2</v>
      </c>
      <c r="BD259" s="206" t="s">
        <v>942</v>
      </c>
      <c r="BE259" s="246">
        <v>-2.2599999999999999E-2</v>
      </c>
      <c r="BF259" s="206" t="s">
        <v>942</v>
      </c>
      <c r="BG259" s="297">
        <v>0</v>
      </c>
      <c r="BH259" s="206" t="s">
        <v>942</v>
      </c>
      <c r="BI259" s="187"/>
    </row>
    <row r="260" spans="1:61" x14ac:dyDescent="0.25">
      <c r="A260" s="39" t="str">
        <f t="shared" si="9"/>
        <v>E07000207</v>
      </c>
      <c r="B260" s="40"/>
      <c r="C260" s="41"/>
      <c r="D260" s="40" t="s">
        <v>591</v>
      </c>
      <c r="E260" s="40" t="s">
        <v>592</v>
      </c>
      <c r="F260" s="117">
        <v>518</v>
      </c>
      <c r="G260" s="114">
        <v>72500</v>
      </c>
      <c r="H260" s="120">
        <v>0.70530000000000004</v>
      </c>
      <c r="I260" s="120">
        <v>0.65069999999999995</v>
      </c>
      <c r="J260" s="120">
        <v>0.75460000000000005</v>
      </c>
      <c r="K260" s="114">
        <v>9300</v>
      </c>
      <c r="L260" s="120">
        <v>9.0399999999999994E-2</v>
      </c>
      <c r="M260" s="120">
        <v>6.7699999999999996E-2</v>
      </c>
      <c r="N260" s="120">
        <v>0.1198</v>
      </c>
      <c r="O260" s="114">
        <v>21000</v>
      </c>
      <c r="P260" s="120">
        <v>0.20419999999999999</v>
      </c>
      <c r="Q260" s="120">
        <v>0.1595</v>
      </c>
      <c r="R260" s="121">
        <v>0.2576</v>
      </c>
      <c r="S260" s="339"/>
      <c r="T260" s="125">
        <v>506</v>
      </c>
      <c r="U260" s="114">
        <v>73200</v>
      </c>
      <c r="V260" s="120">
        <v>0.71289999999999998</v>
      </c>
      <c r="W260" s="120">
        <v>0.66269999999999996</v>
      </c>
      <c r="X260" s="120">
        <v>0.75839999999999996</v>
      </c>
      <c r="Y260" s="114">
        <v>9900</v>
      </c>
      <c r="Z260" s="120">
        <v>9.6799999999999997E-2</v>
      </c>
      <c r="AA260" s="120">
        <v>7.1300000000000002E-2</v>
      </c>
      <c r="AB260" s="120">
        <v>0.1303</v>
      </c>
      <c r="AC260" s="114">
        <v>19500</v>
      </c>
      <c r="AD260" s="120">
        <v>0.19020000000000001</v>
      </c>
      <c r="AE260" s="120">
        <v>0.15160000000000001</v>
      </c>
      <c r="AF260" s="121">
        <v>0.2359</v>
      </c>
      <c r="AG260" s="335"/>
      <c r="AH260" s="125">
        <v>495</v>
      </c>
      <c r="AI260" s="114">
        <v>71800</v>
      </c>
      <c r="AJ260" s="115">
        <v>0.67700000000000005</v>
      </c>
      <c r="AK260" s="115">
        <v>0.623</v>
      </c>
      <c r="AL260" s="115">
        <v>0.72670000000000001</v>
      </c>
      <c r="AM260" s="114">
        <v>12700</v>
      </c>
      <c r="AN260" s="115">
        <v>0.1196</v>
      </c>
      <c r="AO260" s="115">
        <v>8.7900000000000006E-2</v>
      </c>
      <c r="AP260" s="115">
        <v>0.16059999999999999</v>
      </c>
      <c r="AQ260" s="114">
        <v>21600</v>
      </c>
      <c r="AR260" s="115">
        <v>0.2034</v>
      </c>
      <c r="AS260" s="115">
        <v>0.16300000000000001</v>
      </c>
      <c r="AT260" s="116">
        <v>0.25080000000000002</v>
      </c>
      <c r="AU260" s="352"/>
      <c r="AV260" s="246">
        <v>-2.8299999999999999E-2</v>
      </c>
      <c r="AW260" s="206" t="s">
        <v>942</v>
      </c>
      <c r="AX260" s="246">
        <v>2.9100000000000001E-2</v>
      </c>
      <c r="AY260" s="206" t="s">
        <v>942</v>
      </c>
      <c r="AZ260" s="297">
        <v>-8.0000000000000004E-4</v>
      </c>
      <c r="BA260" s="206" t="s">
        <v>942</v>
      </c>
      <c r="BC260" s="140">
        <v>-3.5900000000000001E-2</v>
      </c>
      <c r="BD260" s="206" t="s">
        <v>942</v>
      </c>
      <c r="BE260" s="246">
        <v>2.2700000000000001E-2</v>
      </c>
      <c r="BF260" s="206" t="s">
        <v>942</v>
      </c>
      <c r="BG260" s="297">
        <v>1.32E-2</v>
      </c>
      <c r="BH260" s="206" t="s">
        <v>942</v>
      </c>
      <c r="BI260" s="187"/>
    </row>
    <row r="261" spans="1:61" x14ac:dyDescent="0.25">
      <c r="A261" s="39" t="str">
        <f t="shared" si="9"/>
        <v>E07000208</v>
      </c>
      <c r="B261" s="40"/>
      <c r="C261" s="41"/>
      <c r="D261" s="40" t="s">
        <v>593</v>
      </c>
      <c r="E261" s="40" t="s">
        <v>594</v>
      </c>
      <c r="F261" s="117">
        <v>525</v>
      </c>
      <c r="G261" s="114">
        <v>44500</v>
      </c>
      <c r="H261" s="120">
        <v>0.70330000000000004</v>
      </c>
      <c r="I261" s="120">
        <v>0.64990000000000003</v>
      </c>
      <c r="J261" s="120">
        <v>0.75170000000000003</v>
      </c>
      <c r="K261" s="114">
        <v>6400</v>
      </c>
      <c r="L261" s="120">
        <v>0.1011</v>
      </c>
      <c r="M261" s="120">
        <v>7.51E-2</v>
      </c>
      <c r="N261" s="120">
        <v>0.13469999999999999</v>
      </c>
      <c r="O261" s="114">
        <v>12400</v>
      </c>
      <c r="P261" s="120">
        <v>0.1956</v>
      </c>
      <c r="Q261" s="120">
        <v>0.154</v>
      </c>
      <c r="R261" s="121">
        <v>0.2452</v>
      </c>
      <c r="S261" s="339"/>
      <c r="T261" s="125">
        <v>488</v>
      </c>
      <c r="U261" s="114">
        <v>44300</v>
      </c>
      <c r="V261" s="120">
        <v>0.69599999999999995</v>
      </c>
      <c r="W261" s="120">
        <v>0.64390000000000003</v>
      </c>
      <c r="X261" s="120">
        <v>0.74350000000000005</v>
      </c>
      <c r="Y261" s="114">
        <v>6800</v>
      </c>
      <c r="Z261" s="120">
        <v>0.10730000000000001</v>
      </c>
      <c r="AA261" s="120">
        <v>7.5700000000000003E-2</v>
      </c>
      <c r="AB261" s="120">
        <v>0.15</v>
      </c>
      <c r="AC261" s="114">
        <v>12500</v>
      </c>
      <c r="AD261" s="120">
        <v>0.19670000000000001</v>
      </c>
      <c r="AE261" s="120">
        <v>0.1598</v>
      </c>
      <c r="AF261" s="121">
        <v>0.2397</v>
      </c>
      <c r="AG261" s="335"/>
      <c r="AH261" s="125">
        <v>509</v>
      </c>
      <c r="AI261" s="114">
        <v>42700</v>
      </c>
      <c r="AJ261" s="115">
        <v>0.67459999999999998</v>
      </c>
      <c r="AK261" s="115">
        <v>0.62260000000000004</v>
      </c>
      <c r="AL261" s="115">
        <v>0.72250000000000003</v>
      </c>
      <c r="AM261" s="114">
        <v>9800</v>
      </c>
      <c r="AN261" s="115">
        <v>0.15509999999999999</v>
      </c>
      <c r="AO261" s="115">
        <v>0.11840000000000001</v>
      </c>
      <c r="AP261" s="115">
        <v>0.20069999999999999</v>
      </c>
      <c r="AQ261" s="114">
        <v>10800</v>
      </c>
      <c r="AR261" s="115">
        <v>0.17030000000000001</v>
      </c>
      <c r="AS261" s="115">
        <v>0.13639999999999999</v>
      </c>
      <c r="AT261" s="116">
        <v>0.21060000000000001</v>
      </c>
      <c r="AU261" s="352"/>
      <c r="AV261" s="246">
        <v>-2.87E-2</v>
      </c>
      <c r="AW261" s="206" t="s">
        <v>942</v>
      </c>
      <c r="AX261" s="246">
        <v>5.4100000000000002E-2</v>
      </c>
      <c r="AY261" s="243" t="s">
        <v>938</v>
      </c>
      <c r="AZ261" s="297">
        <v>-2.53E-2</v>
      </c>
      <c r="BA261" s="206" t="s">
        <v>942</v>
      </c>
      <c r="BC261" s="140">
        <v>-2.1399999999999999E-2</v>
      </c>
      <c r="BD261" s="206" t="s">
        <v>942</v>
      </c>
      <c r="BE261" s="246">
        <v>4.7800000000000002E-2</v>
      </c>
      <c r="BF261" s="206" t="s">
        <v>942</v>
      </c>
      <c r="BG261" s="297">
        <v>-2.64E-2</v>
      </c>
      <c r="BH261" s="206" t="s">
        <v>942</v>
      </c>
      <c r="BI261" s="187"/>
    </row>
    <row r="262" spans="1:61" x14ac:dyDescent="0.25">
      <c r="A262" s="39" t="str">
        <f t="shared" si="9"/>
        <v>E07000209</v>
      </c>
      <c r="B262" s="40"/>
      <c r="C262" s="41"/>
      <c r="D262" s="40" t="s">
        <v>595</v>
      </c>
      <c r="E262" s="40" t="s">
        <v>596</v>
      </c>
      <c r="F262" s="117">
        <v>497</v>
      </c>
      <c r="G262" s="114">
        <v>83400</v>
      </c>
      <c r="H262" s="120">
        <v>0.69530000000000003</v>
      </c>
      <c r="I262" s="120">
        <v>0.63900000000000001</v>
      </c>
      <c r="J262" s="120">
        <v>0.74629999999999996</v>
      </c>
      <c r="K262" s="114">
        <v>12400</v>
      </c>
      <c r="L262" s="120">
        <v>0.10299999999999999</v>
      </c>
      <c r="M262" s="120">
        <v>7.1999999999999995E-2</v>
      </c>
      <c r="N262" s="120">
        <v>0.14510000000000001</v>
      </c>
      <c r="O262" s="114">
        <v>24200</v>
      </c>
      <c r="P262" s="120">
        <v>0.20180000000000001</v>
      </c>
      <c r="Q262" s="120">
        <v>0.16039999999999999</v>
      </c>
      <c r="R262" s="121">
        <v>0.25059999999999999</v>
      </c>
      <c r="S262" s="339"/>
      <c r="T262" s="125">
        <v>485</v>
      </c>
      <c r="U262" s="114">
        <v>82700</v>
      </c>
      <c r="V262" s="120">
        <v>0.67979999999999996</v>
      </c>
      <c r="W262" s="120">
        <v>0.62390000000000001</v>
      </c>
      <c r="X262" s="120">
        <v>0.73089999999999999</v>
      </c>
      <c r="Y262" s="114">
        <v>15800</v>
      </c>
      <c r="Z262" s="120">
        <v>0.12959999999999999</v>
      </c>
      <c r="AA262" s="120">
        <v>9.3100000000000002E-2</v>
      </c>
      <c r="AB262" s="120">
        <v>0.17760000000000001</v>
      </c>
      <c r="AC262" s="114">
        <v>23200</v>
      </c>
      <c r="AD262" s="120">
        <v>0.19059999999999999</v>
      </c>
      <c r="AE262" s="120">
        <v>0.1517</v>
      </c>
      <c r="AF262" s="121">
        <v>0.23669999999999999</v>
      </c>
      <c r="AG262" s="335"/>
      <c r="AH262" s="125">
        <v>477</v>
      </c>
      <c r="AI262" s="114">
        <v>87000</v>
      </c>
      <c r="AJ262" s="115">
        <v>0.71599999999999997</v>
      </c>
      <c r="AK262" s="115">
        <v>0.66310000000000002</v>
      </c>
      <c r="AL262" s="115">
        <v>0.76349999999999996</v>
      </c>
      <c r="AM262" s="114">
        <v>14200</v>
      </c>
      <c r="AN262" s="115">
        <v>0.1173</v>
      </c>
      <c r="AO262" s="115">
        <v>8.6499999999999994E-2</v>
      </c>
      <c r="AP262" s="115">
        <v>0.15720000000000001</v>
      </c>
      <c r="AQ262" s="114">
        <v>20200</v>
      </c>
      <c r="AR262" s="115">
        <v>0.16669999999999999</v>
      </c>
      <c r="AS262" s="115">
        <v>0.13009999999999999</v>
      </c>
      <c r="AT262" s="116">
        <v>0.21099999999999999</v>
      </c>
      <c r="AU262" s="352"/>
      <c r="AV262" s="246">
        <v>2.07E-2</v>
      </c>
      <c r="AW262" s="206" t="s">
        <v>942</v>
      </c>
      <c r="AX262" s="246">
        <v>1.43E-2</v>
      </c>
      <c r="AY262" s="206" t="s">
        <v>942</v>
      </c>
      <c r="AZ262" s="297">
        <v>-3.5099999999999999E-2</v>
      </c>
      <c r="BA262" s="206" t="s">
        <v>942</v>
      </c>
      <c r="BC262" s="140">
        <v>3.6200000000000003E-2</v>
      </c>
      <c r="BD262" s="206" t="s">
        <v>942</v>
      </c>
      <c r="BE262" s="246">
        <v>-1.23E-2</v>
      </c>
      <c r="BF262" s="206" t="s">
        <v>942</v>
      </c>
      <c r="BG262" s="297">
        <v>-2.3900000000000001E-2</v>
      </c>
      <c r="BH262" s="206" t="s">
        <v>942</v>
      </c>
      <c r="BI262" s="187"/>
    </row>
    <row r="263" spans="1:61" x14ac:dyDescent="0.25">
      <c r="A263" s="39" t="str">
        <f t="shared" si="9"/>
        <v>E07000210</v>
      </c>
      <c r="B263" s="40"/>
      <c r="C263" s="41"/>
      <c r="D263" s="40" t="s">
        <v>597</v>
      </c>
      <c r="E263" s="40" t="s">
        <v>598</v>
      </c>
      <c r="F263" s="117">
        <v>498</v>
      </c>
      <c r="G263" s="114">
        <v>47100</v>
      </c>
      <c r="H263" s="120">
        <v>0.66930000000000001</v>
      </c>
      <c r="I263" s="120">
        <v>0.59279999999999999</v>
      </c>
      <c r="J263" s="120">
        <v>0.7379</v>
      </c>
      <c r="K263" s="114">
        <v>8300</v>
      </c>
      <c r="L263" s="120">
        <v>0.1183</v>
      </c>
      <c r="M263" s="120">
        <v>8.3099999999999993E-2</v>
      </c>
      <c r="N263" s="120">
        <v>0.16589999999999999</v>
      </c>
      <c r="O263" s="114">
        <v>14900</v>
      </c>
      <c r="P263" s="120">
        <v>0.21229999999999999</v>
      </c>
      <c r="Q263" s="120">
        <v>0.14899999999999999</v>
      </c>
      <c r="R263" s="121">
        <v>0.29320000000000002</v>
      </c>
      <c r="S263" s="339"/>
      <c r="T263" s="125">
        <v>489</v>
      </c>
      <c r="U263" s="114">
        <v>50000</v>
      </c>
      <c r="V263" s="120">
        <v>0.70779999999999998</v>
      </c>
      <c r="W263" s="120">
        <v>0.65280000000000005</v>
      </c>
      <c r="X263" s="120">
        <v>0.75729999999999997</v>
      </c>
      <c r="Y263" s="114">
        <v>9200</v>
      </c>
      <c r="Z263" s="120">
        <v>0.1298</v>
      </c>
      <c r="AA263" s="120">
        <v>9.4E-2</v>
      </c>
      <c r="AB263" s="120">
        <v>0.17660000000000001</v>
      </c>
      <c r="AC263" s="114">
        <v>11500</v>
      </c>
      <c r="AD263" s="120">
        <v>0.1623</v>
      </c>
      <c r="AE263" s="120">
        <v>0.1263</v>
      </c>
      <c r="AF263" s="121">
        <v>0.20619999999999999</v>
      </c>
      <c r="AG263" s="335"/>
      <c r="AH263" s="125">
        <v>486</v>
      </c>
      <c r="AI263" s="114">
        <v>44700</v>
      </c>
      <c r="AJ263" s="115">
        <v>0.62429999999999997</v>
      </c>
      <c r="AK263" s="115">
        <v>0.57150000000000001</v>
      </c>
      <c r="AL263" s="115">
        <v>0.6744</v>
      </c>
      <c r="AM263" s="114">
        <v>8100</v>
      </c>
      <c r="AN263" s="115">
        <v>0.1139</v>
      </c>
      <c r="AO263" s="115">
        <v>8.5199999999999998E-2</v>
      </c>
      <c r="AP263" s="115">
        <v>0.15060000000000001</v>
      </c>
      <c r="AQ263" s="114">
        <v>18700</v>
      </c>
      <c r="AR263" s="115">
        <v>0.26179999999999998</v>
      </c>
      <c r="AS263" s="115">
        <v>0.21690000000000001</v>
      </c>
      <c r="AT263" s="116">
        <v>0.31230000000000002</v>
      </c>
      <c r="AU263" s="352"/>
      <c r="AV263" s="246">
        <v>-4.4999999999999998E-2</v>
      </c>
      <c r="AW263" s="206" t="s">
        <v>942</v>
      </c>
      <c r="AX263" s="246">
        <v>-4.4999999999999997E-3</v>
      </c>
      <c r="AY263" s="206" t="s">
        <v>942</v>
      </c>
      <c r="AZ263" s="297">
        <v>4.9500000000000002E-2</v>
      </c>
      <c r="BA263" s="206" t="s">
        <v>942</v>
      </c>
      <c r="BC263" s="140">
        <v>-8.3500000000000005E-2</v>
      </c>
      <c r="BD263" s="206" t="s">
        <v>936</v>
      </c>
      <c r="BE263" s="246">
        <v>-1.6E-2</v>
      </c>
      <c r="BF263" s="206" t="s">
        <v>942</v>
      </c>
      <c r="BG263" s="297">
        <v>9.9500000000000005E-2</v>
      </c>
      <c r="BH263" s="206" t="s">
        <v>938</v>
      </c>
      <c r="BI263" s="187"/>
    </row>
    <row r="264" spans="1:61" x14ac:dyDescent="0.25">
      <c r="A264" s="39" t="str">
        <f t="shared" si="9"/>
        <v>E07000211</v>
      </c>
      <c r="B264" s="40"/>
      <c r="C264" s="41"/>
      <c r="D264" s="40" t="s">
        <v>599</v>
      </c>
      <c r="E264" s="40" t="s">
        <v>600</v>
      </c>
      <c r="F264" s="117">
        <v>489</v>
      </c>
      <c r="G264" s="114">
        <v>81400</v>
      </c>
      <c r="H264" s="120">
        <v>0.70679999999999998</v>
      </c>
      <c r="I264" s="120">
        <v>0.64939999999999998</v>
      </c>
      <c r="J264" s="120">
        <v>0.75839999999999996</v>
      </c>
      <c r="K264" s="114">
        <v>10800</v>
      </c>
      <c r="L264" s="120">
        <v>9.4100000000000003E-2</v>
      </c>
      <c r="M264" s="120">
        <v>6.8199999999999997E-2</v>
      </c>
      <c r="N264" s="120">
        <v>0.12859999999999999</v>
      </c>
      <c r="O264" s="114">
        <v>22900</v>
      </c>
      <c r="P264" s="120">
        <v>0.19900000000000001</v>
      </c>
      <c r="Q264" s="120">
        <v>0.1537</v>
      </c>
      <c r="R264" s="121">
        <v>0.25369999999999998</v>
      </c>
      <c r="S264" s="339"/>
      <c r="T264" s="125">
        <v>496</v>
      </c>
      <c r="U264" s="114">
        <v>75800</v>
      </c>
      <c r="V264" s="120">
        <v>0.65190000000000003</v>
      </c>
      <c r="W264" s="120">
        <v>0.59950000000000003</v>
      </c>
      <c r="X264" s="120">
        <v>0.70079999999999998</v>
      </c>
      <c r="Y264" s="114">
        <v>13400</v>
      </c>
      <c r="Z264" s="120">
        <v>0.11509999999999999</v>
      </c>
      <c r="AA264" s="120">
        <v>8.7300000000000003E-2</v>
      </c>
      <c r="AB264" s="120">
        <v>0.15029999999999999</v>
      </c>
      <c r="AC264" s="114">
        <v>27100</v>
      </c>
      <c r="AD264" s="120">
        <v>0.23300000000000001</v>
      </c>
      <c r="AE264" s="120">
        <v>0.19059999999999999</v>
      </c>
      <c r="AF264" s="121">
        <v>0.28149999999999997</v>
      </c>
      <c r="AG264" s="335"/>
      <c r="AH264" s="125">
        <v>471</v>
      </c>
      <c r="AI264" s="114">
        <v>83600</v>
      </c>
      <c r="AJ264" s="115">
        <v>0.71760000000000002</v>
      </c>
      <c r="AK264" s="115">
        <v>0.66669999999999996</v>
      </c>
      <c r="AL264" s="115">
        <v>0.76349999999999996</v>
      </c>
      <c r="AM264" s="114">
        <v>12200</v>
      </c>
      <c r="AN264" s="115">
        <v>0.1047</v>
      </c>
      <c r="AO264" s="115">
        <v>7.6300000000000007E-2</v>
      </c>
      <c r="AP264" s="115">
        <v>0.1421</v>
      </c>
      <c r="AQ264" s="114">
        <v>20700</v>
      </c>
      <c r="AR264" s="115">
        <v>0.1777</v>
      </c>
      <c r="AS264" s="115">
        <v>0.14050000000000001</v>
      </c>
      <c r="AT264" s="116">
        <v>0.22220000000000001</v>
      </c>
      <c r="AU264" s="352"/>
      <c r="AV264" s="246">
        <v>1.0800000000000001E-2</v>
      </c>
      <c r="AW264" s="206" t="s">
        <v>942</v>
      </c>
      <c r="AX264" s="246">
        <v>1.06E-2</v>
      </c>
      <c r="AY264" s="206" t="s">
        <v>942</v>
      </c>
      <c r="AZ264" s="297">
        <v>-2.1299999999999999E-2</v>
      </c>
      <c r="BA264" s="206" t="s">
        <v>942</v>
      </c>
      <c r="BC264" s="140">
        <v>6.5699999999999995E-2</v>
      </c>
      <c r="BD264" s="206" t="s">
        <v>942</v>
      </c>
      <c r="BE264" s="246">
        <v>-1.04E-2</v>
      </c>
      <c r="BF264" s="206" t="s">
        <v>942</v>
      </c>
      <c r="BG264" s="297">
        <v>-5.5300000000000002E-2</v>
      </c>
      <c r="BH264" s="206" t="s">
        <v>942</v>
      </c>
      <c r="BI264" s="187"/>
    </row>
    <row r="265" spans="1:61" x14ac:dyDescent="0.25">
      <c r="A265" s="39" t="str">
        <f t="shared" si="9"/>
        <v>E07000212</v>
      </c>
      <c r="B265" s="40"/>
      <c r="C265" s="41"/>
      <c r="D265" s="40" t="s">
        <v>601</v>
      </c>
      <c r="E265" s="40" t="s">
        <v>602</v>
      </c>
      <c r="F265" s="117">
        <v>507</v>
      </c>
      <c r="G265" s="114">
        <v>40600</v>
      </c>
      <c r="H265" s="120">
        <v>0.57299999999999995</v>
      </c>
      <c r="I265" s="120">
        <v>0.51439999999999997</v>
      </c>
      <c r="J265" s="120">
        <v>0.62960000000000005</v>
      </c>
      <c r="K265" s="114">
        <v>9800</v>
      </c>
      <c r="L265" s="120">
        <v>0.13850000000000001</v>
      </c>
      <c r="M265" s="120">
        <v>0.1053</v>
      </c>
      <c r="N265" s="120">
        <v>0.18</v>
      </c>
      <c r="O265" s="114">
        <v>20500</v>
      </c>
      <c r="P265" s="120">
        <v>0.28849999999999998</v>
      </c>
      <c r="Q265" s="120">
        <v>0.23780000000000001</v>
      </c>
      <c r="R265" s="121">
        <v>0.34520000000000001</v>
      </c>
      <c r="S265" s="339"/>
      <c r="T265" s="125">
        <v>476</v>
      </c>
      <c r="U265" s="114">
        <v>45900</v>
      </c>
      <c r="V265" s="120">
        <v>0.63670000000000004</v>
      </c>
      <c r="W265" s="120">
        <v>0.58089999999999997</v>
      </c>
      <c r="X265" s="120">
        <v>0.68910000000000005</v>
      </c>
      <c r="Y265" s="114">
        <v>7100</v>
      </c>
      <c r="Z265" s="120">
        <v>9.8900000000000002E-2</v>
      </c>
      <c r="AA265" s="120">
        <v>7.2900000000000006E-2</v>
      </c>
      <c r="AB265" s="120">
        <v>0.1328</v>
      </c>
      <c r="AC265" s="114">
        <v>19000</v>
      </c>
      <c r="AD265" s="120">
        <v>0.26440000000000002</v>
      </c>
      <c r="AE265" s="120">
        <v>0.2172</v>
      </c>
      <c r="AF265" s="121">
        <v>0.31769999999999998</v>
      </c>
      <c r="AG265" s="335"/>
      <c r="AH265" s="125">
        <v>509</v>
      </c>
      <c r="AI265" s="114">
        <v>48400</v>
      </c>
      <c r="AJ265" s="115">
        <v>0.67420000000000002</v>
      </c>
      <c r="AK265" s="115">
        <v>0.62150000000000005</v>
      </c>
      <c r="AL265" s="115">
        <v>0.7228</v>
      </c>
      <c r="AM265" s="114">
        <v>8600</v>
      </c>
      <c r="AN265" s="115">
        <v>0.1202</v>
      </c>
      <c r="AO265" s="115">
        <v>9.0200000000000002E-2</v>
      </c>
      <c r="AP265" s="115">
        <v>0.15840000000000001</v>
      </c>
      <c r="AQ265" s="114">
        <v>14800</v>
      </c>
      <c r="AR265" s="115">
        <v>0.2056</v>
      </c>
      <c r="AS265" s="115">
        <v>0.16600000000000001</v>
      </c>
      <c r="AT265" s="116">
        <v>0.25180000000000002</v>
      </c>
      <c r="AU265" s="352"/>
      <c r="AV265" s="246">
        <v>0.1011</v>
      </c>
      <c r="AW265" s="243" t="s">
        <v>938</v>
      </c>
      <c r="AX265" s="246">
        <v>-1.83E-2</v>
      </c>
      <c r="AY265" s="206" t="s">
        <v>942</v>
      </c>
      <c r="AZ265" s="297">
        <v>-8.2900000000000001E-2</v>
      </c>
      <c r="BA265" s="206" t="s">
        <v>936</v>
      </c>
      <c r="BC265" s="140">
        <v>3.7400000000000003E-2</v>
      </c>
      <c r="BD265" s="206" t="s">
        <v>942</v>
      </c>
      <c r="BE265" s="246">
        <v>2.1299999999999999E-2</v>
      </c>
      <c r="BF265" s="206" t="s">
        <v>942</v>
      </c>
      <c r="BG265" s="297">
        <v>-5.8700000000000002E-2</v>
      </c>
      <c r="BH265" s="206" t="s">
        <v>942</v>
      </c>
      <c r="BI265" s="187"/>
    </row>
    <row r="266" spans="1:61" x14ac:dyDescent="0.25">
      <c r="A266" s="39" t="str">
        <f t="shared" si="9"/>
        <v>E07000213</v>
      </c>
      <c r="B266" s="40"/>
      <c r="C266" s="41"/>
      <c r="D266" s="40" t="s">
        <v>603</v>
      </c>
      <c r="E266" s="40" t="s">
        <v>604</v>
      </c>
      <c r="F266" s="117">
        <v>502</v>
      </c>
      <c r="G266" s="114">
        <v>47100</v>
      </c>
      <c r="H266" s="120">
        <v>0.58989999999999998</v>
      </c>
      <c r="I266" s="120">
        <v>0.53049999999999997</v>
      </c>
      <c r="J266" s="120">
        <v>0.64680000000000004</v>
      </c>
      <c r="K266" s="114">
        <v>11800</v>
      </c>
      <c r="L266" s="120">
        <v>0.14810000000000001</v>
      </c>
      <c r="M266" s="120">
        <v>0.10630000000000001</v>
      </c>
      <c r="N266" s="120">
        <v>0.2024</v>
      </c>
      <c r="O266" s="114">
        <v>20900</v>
      </c>
      <c r="P266" s="120">
        <v>0.2621</v>
      </c>
      <c r="Q266" s="120">
        <v>0.21609999999999999</v>
      </c>
      <c r="R266" s="121">
        <v>0.31390000000000001</v>
      </c>
      <c r="S266" s="339"/>
      <c r="T266" s="125">
        <v>503</v>
      </c>
      <c r="U266" s="114">
        <v>51800</v>
      </c>
      <c r="V266" s="120">
        <v>0.6472</v>
      </c>
      <c r="W266" s="120">
        <v>0.59240000000000004</v>
      </c>
      <c r="X266" s="120">
        <v>0.69830000000000003</v>
      </c>
      <c r="Y266" s="114">
        <v>11000</v>
      </c>
      <c r="Z266" s="120">
        <v>0.13780000000000001</v>
      </c>
      <c r="AA266" s="120">
        <v>0.1007</v>
      </c>
      <c r="AB266" s="120">
        <v>0.1857</v>
      </c>
      <c r="AC266" s="114">
        <v>17200</v>
      </c>
      <c r="AD266" s="120">
        <v>0.215</v>
      </c>
      <c r="AE266" s="120">
        <v>0.1754</v>
      </c>
      <c r="AF266" s="121">
        <v>0.26079999999999998</v>
      </c>
      <c r="AG266" s="335"/>
      <c r="AH266" s="125">
        <v>482</v>
      </c>
      <c r="AI266" s="114">
        <v>51700</v>
      </c>
      <c r="AJ266" s="115">
        <v>0.64700000000000002</v>
      </c>
      <c r="AK266" s="115">
        <v>0.59309999999999996</v>
      </c>
      <c r="AL266" s="115">
        <v>0.69740000000000002</v>
      </c>
      <c r="AM266" s="114">
        <v>10200</v>
      </c>
      <c r="AN266" s="115">
        <v>0.12720000000000001</v>
      </c>
      <c r="AO266" s="115">
        <v>9.5000000000000001E-2</v>
      </c>
      <c r="AP266" s="115">
        <v>0.16819999999999999</v>
      </c>
      <c r="AQ266" s="114">
        <v>18100</v>
      </c>
      <c r="AR266" s="115">
        <v>0.2258</v>
      </c>
      <c r="AS266" s="115">
        <v>0.18379999999999999</v>
      </c>
      <c r="AT266" s="116">
        <v>0.2742</v>
      </c>
      <c r="AU266" s="352"/>
      <c r="AV266" s="246">
        <v>5.7099999999999998E-2</v>
      </c>
      <c r="AW266" s="206" t="s">
        <v>942</v>
      </c>
      <c r="AX266" s="246">
        <v>-2.0899999999999998E-2</v>
      </c>
      <c r="AY266" s="206" t="s">
        <v>942</v>
      </c>
      <c r="AZ266" s="297">
        <v>-3.6200000000000003E-2</v>
      </c>
      <c r="BA266" s="206" t="s">
        <v>942</v>
      </c>
      <c r="BC266" s="140">
        <v>-1E-4</v>
      </c>
      <c r="BD266" s="206" t="s">
        <v>942</v>
      </c>
      <c r="BE266" s="246">
        <v>-1.06E-2</v>
      </c>
      <c r="BF266" s="206" t="s">
        <v>942</v>
      </c>
      <c r="BG266" s="297">
        <v>1.0800000000000001E-2</v>
      </c>
      <c r="BH266" s="206" t="s">
        <v>942</v>
      </c>
      <c r="BI266" s="187"/>
    </row>
    <row r="267" spans="1:61" x14ac:dyDescent="0.25">
      <c r="A267" s="39" t="str">
        <f t="shared" si="9"/>
        <v>E07000214</v>
      </c>
      <c r="B267" s="40"/>
      <c r="C267" s="41"/>
      <c r="D267" s="40" t="s">
        <v>605</v>
      </c>
      <c r="E267" s="40" t="s">
        <v>606</v>
      </c>
      <c r="F267" s="117">
        <v>495</v>
      </c>
      <c r="G267" s="114">
        <v>44900</v>
      </c>
      <c r="H267" s="120">
        <v>0.63100000000000001</v>
      </c>
      <c r="I267" s="120">
        <v>0.57179999999999997</v>
      </c>
      <c r="J267" s="120">
        <v>0.68640000000000001</v>
      </c>
      <c r="K267" s="114">
        <v>4700</v>
      </c>
      <c r="L267" s="120">
        <v>6.5699999999999995E-2</v>
      </c>
      <c r="M267" s="120">
        <v>4.4999999999999998E-2</v>
      </c>
      <c r="N267" s="120">
        <v>9.4799999999999995E-2</v>
      </c>
      <c r="O267" s="114">
        <v>21600</v>
      </c>
      <c r="P267" s="120">
        <v>0.3034</v>
      </c>
      <c r="Q267" s="120">
        <v>0.2505</v>
      </c>
      <c r="R267" s="121">
        <v>0.36209999999999998</v>
      </c>
      <c r="S267" s="339"/>
      <c r="T267" s="125">
        <v>468</v>
      </c>
      <c r="U267" s="114">
        <v>44900</v>
      </c>
      <c r="V267" s="120">
        <v>0.62919999999999998</v>
      </c>
      <c r="W267" s="120">
        <v>0.57020000000000004</v>
      </c>
      <c r="X267" s="120">
        <v>0.68459999999999999</v>
      </c>
      <c r="Y267" s="114">
        <v>11100</v>
      </c>
      <c r="Z267" s="120">
        <v>0.15590000000000001</v>
      </c>
      <c r="AA267" s="120">
        <v>0.11799999999999999</v>
      </c>
      <c r="AB267" s="120">
        <v>0.20319999999999999</v>
      </c>
      <c r="AC267" s="114">
        <v>15300</v>
      </c>
      <c r="AD267" s="120">
        <v>0.21490000000000001</v>
      </c>
      <c r="AE267" s="120">
        <v>0.1699</v>
      </c>
      <c r="AF267" s="121">
        <v>0.2681</v>
      </c>
      <c r="AG267" s="335"/>
      <c r="AH267" s="125">
        <v>501</v>
      </c>
      <c r="AI267" s="114">
        <v>45900</v>
      </c>
      <c r="AJ267" s="115">
        <v>0.64100000000000001</v>
      </c>
      <c r="AK267" s="115">
        <v>0.58489999999999998</v>
      </c>
      <c r="AL267" s="115">
        <v>0.69350000000000001</v>
      </c>
      <c r="AM267" s="114">
        <v>9500</v>
      </c>
      <c r="AN267" s="115">
        <v>0.13189999999999999</v>
      </c>
      <c r="AO267" s="115">
        <v>0.1008</v>
      </c>
      <c r="AP267" s="115">
        <v>0.17080000000000001</v>
      </c>
      <c r="AQ267" s="114">
        <v>16300</v>
      </c>
      <c r="AR267" s="115">
        <v>0.2271</v>
      </c>
      <c r="AS267" s="115">
        <v>0.1807</v>
      </c>
      <c r="AT267" s="116">
        <v>0.28129999999999999</v>
      </c>
      <c r="AU267" s="352"/>
      <c r="AV267" s="246">
        <v>0.01</v>
      </c>
      <c r="AW267" s="206" t="s">
        <v>942</v>
      </c>
      <c r="AX267" s="246">
        <v>6.6299999999999998E-2</v>
      </c>
      <c r="AY267" s="243" t="s">
        <v>938</v>
      </c>
      <c r="AZ267" s="297">
        <v>-7.6300000000000007E-2</v>
      </c>
      <c r="BA267" s="206" t="s">
        <v>936</v>
      </c>
      <c r="BC267" s="140">
        <v>1.18E-2</v>
      </c>
      <c r="BD267" s="206" t="s">
        <v>942</v>
      </c>
      <c r="BE267" s="246">
        <v>-2.3900000000000001E-2</v>
      </c>
      <c r="BF267" s="206" t="s">
        <v>942</v>
      </c>
      <c r="BG267" s="297">
        <v>1.21E-2</v>
      </c>
      <c r="BH267" s="206" t="s">
        <v>942</v>
      </c>
      <c r="BI267" s="187"/>
    </row>
    <row r="268" spans="1:61" x14ac:dyDescent="0.25">
      <c r="A268" s="39" t="str">
        <f t="shared" si="9"/>
        <v>E07000215</v>
      </c>
      <c r="B268" s="40"/>
      <c r="C268" s="41"/>
      <c r="D268" s="40" t="s">
        <v>607</v>
      </c>
      <c r="E268" s="40" t="s">
        <v>608</v>
      </c>
      <c r="F268" s="117">
        <v>487</v>
      </c>
      <c r="G268" s="114">
        <v>40000</v>
      </c>
      <c r="H268" s="120">
        <v>0.57350000000000001</v>
      </c>
      <c r="I268" s="120">
        <v>0.50700000000000001</v>
      </c>
      <c r="J268" s="120">
        <v>0.63749999999999996</v>
      </c>
      <c r="K268" s="114">
        <v>10100</v>
      </c>
      <c r="L268" s="120">
        <v>0.14480000000000001</v>
      </c>
      <c r="M268" s="120">
        <v>0.10630000000000001</v>
      </c>
      <c r="N268" s="120">
        <v>0.19439999999999999</v>
      </c>
      <c r="O268" s="114">
        <v>19700</v>
      </c>
      <c r="P268" s="120">
        <v>0.28160000000000002</v>
      </c>
      <c r="Q268" s="120">
        <v>0.22109999999999999</v>
      </c>
      <c r="R268" s="121">
        <v>0.3513</v>
      </c>
      <c r="S268" s="339"/>
      <c r="T268" s="125">
        <v>502</v>
      </c>
      <c r="U268" s="114">
        <v>47400</v>
      </c>
      <c r="V268" s="120">
        <v>0.67559999999999998</v>
      </c>
      <c r="W268" s="120">
        <v>0.621</v>
      </c>
      <c r="X268" s="120">
        <v>0.7258</v>
      </c>
      <c r="Y268" s="114">
        <v>8600</v>
      </c>
      <c r="Z268" s="120">
        <v>0.1222</v>
      </c>
      <c r="AA268" s="120">
        <v>9.0800000000000006E-2</v>
      </c>
      <c r="AB268" s="120">
        <v>0.16250000000000001</v>
      </c>
      <c r="AC268" s="114">
        <v>14200</v>
      </c>
      <c r="AD268" s="120">
        <v>0.20219999999999999</v>
      </c>
      <c r="AE268" s="120">
        <v>0.16039999999999999</v>
      </c>
      <c r="AF268" s="121">
        <v>0.2515</v>
      </c>
      <c r="AG268" s="335"/>
      <c r="AH268" s="125">
        <v>479</v>
      </c>
      <c r="AI268" s="114">
        <v>48000</v>
      </c>
      <c r="AJ268" s="115">
        <v>0.6804</v>
      </c>
      <c r="AK268" s="115">
        <v>0.62719999999999998</v>
      </c>
      <c r="AL268" s="115">
        <v>0.72919999999999996</v>
      </c>
      <c r="AM268" s="114">
        <v>9400</v>
      </c>
      <c r="AN268" s="115">
        <v>0.1336</v>
      </c>
      <c r="AO268" s="115">
        <v>0.1009</v>
      </c>
      <c r="AP268" s="115">
        <v>0.1749</v>
      </c>
      <c r="AQ268" s="114">
        <v>13100</v>
      </c>
      <c r="AR268" s="115">
        <v>0.18609999999999999</v>
      </c>
      <c r="AS268" s="115">
        <v>0.14760000000000001</v>
      </c>
      <c r="AT268" s="116">
        <v>0.23180000000000001</v>
      </c>
      <c r="AU268" s="352"/>
      <c r="AV268" s="246">
        <v>0.10680000000000001</v>
      </c>
      <c r="AW268" s="243" t="s">
        <v>938</v>
      </c>
      <c r="AX268" s="246">
        <v>-1.12E-2</v>
      </c>
      <c r="AY268" s="206" t="s">
        <v>942</v>
      </c>
      <c r="AZ268" s="297">
        <v>-9.5600000000000004E-2</v>
      </c>
      <c r="BA268" s="206" t="s">
        <v>936</v>
      </c>
      <c r="BC268" s="140">
        <v>4.7999999999999996E-3</v>
      </c>
      <c r="BD268" s="206" t="s">
        <v>942</v>
      </c>
      <c r="BE268" s="246">
        <v>1.14E-2</v>
      </c>
      <c r="BF268" s="206" t="s">
        <v>942</v>
      </c>
      <c r="BG268" s="297">
        <v>-1.61E-2</v>
      </c>
      <c r="BH268" s="206" t="s">
        <v>942</v>
      </c>
      <c r="BI268" s="187"/>
    </row>
    <row r="269" spans="1:61" x14ac:dyDescent="0.25">
      <c r="A269" s="39" t="str">
        <f t="shared" si="9"/>
        <v>E07000216</v>
      </c>
      <c r="B269" s="40"/>
      <c r="C269" s="41"/>
      <c r="D269" s="40" t="s">
        <v>609</v>
      </c>
      <c r="E269" s="40" t="s">
        <v>610</v>
      </c>
      <c r="F269" s="117">
        <v>486</v>
      </c>
      <c r="G269" s="114">
        <v>72300</v>
      </c>
      <c r="H269" s="120">
        <v>0.73160000000000003</v>
      </c>
      <c r="I269" s="120">
        <v>0.67820000000000003</v>
      </c>
      <c r="J269" s="120">
        <v>0.77900000000000003</v>
      </c>
      <c r="K269" s="114">
        <v>8500</v>
      </c>
      <c r="L269" s="120">
        <v>8.6300000000000002E-2</v>
      </c>
      <c r="M269" s="120">
        <v>6.3E-2</v>
      </c>
      <c r="N269" s="120">
        <v>0.1172</v>
      </c>
      <c r="O269" s="114">
        <v>18000</v>
      </c>
      <c r="P269" s="120">
        <v>0.18210000000000001</v>
      </c>
      <c r="Q269" s="120">
        <v>0.14050000000000001</v>
      </c>
      <c r="R269" s="121">
        <v>0.23269999999999999</v>
      </c>
      <c r="S269" s="339"/>
      <c r="T269" s="125">
        <v>491</v>
      </c>
      <c r="U269" s="114">
        <v>67200</v>
      </c>
      <c r="V269" s="120">
        <v>0.67859999999999998</v>
      </c>
      <c r="W269" s="120">
        <v>0.62590000000000001</v>
      </c>
      <c r="X269" s="120">
        <v>0.72709999999999997</v>
      </c>
      <c r="Y269" s="114">
        <v>11700</v>
      </c>
      <c r="Z269" s="120">
        <v>0.11840000000000001</v>
      </c>
      <c r="AA269" s="120">
        <v>8.7499999999999994E-2</v>
      </c>
      <c r="AB269" s="120">
        <v>0.1583</v>
      </c>
      <c r="AC269" s="114">
        <v>20100</v>
      </c>
      <c r="AD269" s="120">
        <v>0.20300000000000001</v>
      </c>
      <c r="AE269" s="120">
        <v>0.1633</v>
      </c>
      <c r="AF269" s="121">
        <v>0.24940000000000001</v>
      </c>
      <c r="AG269" s="335"/>
      <c r="AH269" s="125">
        <v>510</v>
      </c>
      <c r="AI269" s="114">
        <v>75300</v>
      </c>
      <c r="AJ269" s="115">
        <v>0.75190000000000001</v>
      </c>
      <c r="AK269" s="115">
        <v>0.7046</v>
      </c>
      <c r="AL269" s="115">
        <v>0.79379999999999995</v>
      </c>
      <c r="AM269" s="114">
        <v>10900</v>
      </c>
      <c r="AN269" s="115">
        <v>0.1087</v>
      </c>
      <c r="AO269" s="115">
        <v>8.0199999999999994E-2</v>
      </c>
      <c r="AP269" s="115">
        <v>0.14580000000000001</v>
      </c>
      <c r="AQ269" s="114">
        <v>14000</v>
      </c>
      <c r="AR269" s="115">
        <v>0.1394</v>
      </c>
      <c r="AS269" s="115">
        <v>0.10879999999999999</v>
      </c>
      <c r="AT269" s="116">
        <v>0.1769</v>
      </c>
      <c r="AU269" s="352"/>
      <c r="AV269" s="246">
        <v>2.0299999999999999E-2</v>
      </c>
      <c r="AW269" s="206" t="s">
        <v>942</v>
      </c>
      <c r="AX269" s="246">
        <v>2.24E-2</v>
      </c>
      <c r="AY269" s="206" t="s">
        <v>942</v>
      </c>
      <c r="AZ269" s="297">
        <v>-4.2700000000000002E-2</v>
      </c>
      <c r="BA269" s="206" t="s">
        <v>942</v>
      </c>
      <c r="BC269" s="140">
        <v>7.3300000000000004E-2</v>
      </c>
      <c r="BD269" s="206" t="s">
        <v>938</v>
      </c>
      <c r="BE269" s="246">
        <v>-9.7000000000000003E-3</v>
      </c>
      <c r="BF269" s="206" t="s">
        <v>942</v>
      </c>
      <c r="BG269" s="297">
        <v>-6.3600000000000004E-2</v>
      </c>
      <c r="BH269" s="206" t="s">
        <v>936</v>
      </c>
      <c r="BI269" s="187"/>
    </row>
    <row r="270" spans="1:61" x14ac:dyDescent="0.25">
      <c r="A270" s="39" t="str">
        <f t="shared" si="9"/>
        <v>E07000217</v>
      </c>
      <c r="B270" s="40"/>
      <c r="C270" s="41"/>
      <c r="D270" s="40" t="s">
        <v>611</v>
      </c>
      <c r="E270" s="40" t="s">
        <v>612</v>
      </c>
      <c r="F270" s="117">
        <v>499</v>
      </c>
      <c r="G270" s="114">
        <v>50500</v>
      </c>
      <c r="H270" s="120">
        <v>0.64490000000000003</v>
      </c>
      <c r="I270" s="120">
        <v>0.5796</v>
      </c>
      <c r="J270" s="120">
        <v>0.70530000000000004</v>
      </c>
      <c r="K270" s="114">
        <v>12000</v>
      </c>
      <c r="L270" s="120">
        <v>0.1527</v>
      </c>
      <c r="M270" s="120">
        <v>0.104</v>
      </c>
      <c r="N270" s="120">
        <v>0.21859999999999999</v>
      </c>
      <c r="O270" s="114">
        <v>15900</v>
      </c>
      <c r="P270" s="120">
        <v>0.2024</v>
      </c>
      <c r="Q270" s="120">
        <v>0.1595</v>
      </c>
      <c r="R270" s="121">
        <v>0.25330000000000003</v>
      </c>
      <c r="S270" s="339"/>
      <c r="T270" s="125">
        <v>483</v>
      </c>
      <c r="U270" s="114">
        <v>49100</v>
      </c>
      <c r="V270" s="120">
        <v>0.62780000000000002</v>
      </c>
      <c r="W270" s="120">
        <v>0.57010000000000005</v>
      </c>
      <c r="X270" s="120">
        <v>0.68210000000000004</v>
      </c>
      <c r="Y270" s="114">
        <v>9600</v>
      </c>
      <c r="Z270" s="120">
        <v>0.1231</v>
      </c>
      <c r="AA270" s="120">
        <v>9.1499999999999998E-2</v>
      </c>
      <c r="AB270" s="120">
        <v>0.16350000000000001</v>
      </c>
      <c r="AC270" s="114">
        <v>19500</v>
      </c>
      <c r="AD270" s="120">
        <v>0.24909999999999999</v>
      </c>
      <c r="AE270" s="120">
        <v>0.2021</v>
      </c>
      <c r="AF270" s="121">
        <v>0.3029</v>
      </c>
      <c r="AG270" s="335"/>
      <c r="AH270" s="125">
        <v>510</v>
      </c>
      <c r="AI270" s="114">
        <v>52200</v>
      </c>
      <c r="AJ270" s="115">
        <v>0.65639999999999998</v>
      </c>
      <c r="AK270" s="115">
        <v>0.60440000000000005</v>
      </c>
      <c r="AL270" s="115">
        <v>0.70489999999999997</v>
      </c>
      <c r="AM270" s="114">
        <v>10800</v>
      </c>
      <c r="AN270" s="115">
        <v>0.1361</v>
      </c>
      <c r="AO270" s="115">
        <v>0.1028</v>
      </c>
      <c r="AP270" s="115">
        <v>0.17810000000000001</v>
      </c>
      <c r="AQ270" s="114">
        <v>16500</v>
      </c>
      <c r="AR270" s="115">
        <v>0.20749999999999999</v>
      </c>
      <c r="AS270" s="115">
        <v>0.1696</v>
      </c>
      <c r="AT270" s="116">
        <v>0.25119999999999998</v>
      </c>
      <c r="AU270" s="352"/>
      <c r="AV270" s="246">
        <v>1.15E-2</v>
      </c>
      <c r="AW270" s="206" t="s">
        <v>942</v>
      </c>
      <c r="AX270" s="246">
        <v>-1.6500000000000001E-2</v>
      </c>
      <c r="AY270" s="206" t="s">
        <v>942</v>
      </c>
      <c r="AZ270" s="297">
        <v>5.1000000000000004E-3</v>
      </c>
      <c r="BA270" s="206" t="s">
        <v>942</v>
      </c>
      <c r="BC270" s="140">
        <v>2.86E-2</v>
      </c>
      <c r="BD270" s="206" t="s">
        <v>942</v>
      </c>
      <c r="BE270" s="246">
        <v>1.3100000000000001E-2</v>
      </c>
      <c r="BF270" s="206" t="s">
        <v>942</v>
      </c>
      <c r="BG270" s="297">
        <v>-4.1599999999999998E-2</v>
      </c>
      <c r="BH270" s="206" t="s">
        <v>942</v>
      </c>
      <c r="BI270" s="187"/>
    </row>
    <row r="271" spans="1:61" x14ac:dyDescent="0.25">
      <c r="A271" s="39" t="str">
        <f t="shared" si="9"/>
        <v>E07000223</v>
      </c>
      <c r="B271" s="40"/>
      <c r="C271" s="41"/>
      <c r="D271" s="40" t="s">
        <v>613</v>
      </c>
      <c r="E271" s="40" t="s">
        <v>614</v>
      </c>
      <c r="F271" s="117">
        <v>509</v>
      </c>
      <c r="G271" s="114">
        <v>29900</v>
      </c>
      <c r="H271" s="120">
        <v>0.57350000000000001</v>
      </c>
      <c r="I271" s="120">
        <v>0.51319999999999999</v>
      </c>
      <c r="J271" s="120">
        <v>0.63170000000000004</v>
      </c>
      <c r="K271" s="114">
        <v>7700</v>
      </c>
      <c r="L271" s="120">
        <v>0.1474</v>
      </c>
      <c r="M271" s="120">
        <v>0.10829999999999999</v>
      </c>
      <c r="N271" s="120">
        <v>0.19750000000000001</v>
      </c>
      <c r="O271" s="114">
        <v>14500</v>
      </c>
      <c r="P271" s="120">
        <v>0.27910000000000001</v>
      </c>
      <c r="Q271" s="120">
        <v>0.22850000000000001</v>
      </c>
      <c r="R271" s="121">
        <v>0.33589999999999998</v>
      </c>
      <c r="S271" s="339"/>
      <c r="T271" s="125">
        <v>495</v>
      </c>
      <c r="U271" s="114">
        <v>35200</v>
      </c>
      <c r="V271" s="120">
        <v>0.67520000000000002</v>
      </c>
      <c r="W271" s="120">
        <v>0.62080000000000002</v>
      </c>
      <c r="X271" s="120">
        <v>0.72529999999999994</v>
      </c>
      <c r="Y271" s="114">
        <v>6700</v>
      </c>
      <c r="Z271" s="120">
        <v>0.12870000000000001</v>
      </c>
      <c r="AA271" s="120">
        <v>9.4399999999999998E-2</v>
      </c>
      <c r="AB271" s="120">
        <v>0.17299999999999999</v>
      </c>
      <c r="AC271" s="114">
        <v>10200</v>
      </c>
      <c r="AD271" s="120">
        <v>0.1961</v>
      </c>
      <c r="AE271" s="120">
        <v>0.15790000000000001</v>
      </c>
      <c r="AF271" s="121">
        <v>0.2409</v>
      </c>
      <c r="AG271" s="335"/>
      <c r="AH271" s="125">
        <v>516</v>
      </c>
      <c r="AI271" s="114">
        <v>31900</v>
      </c>
      <c r="AJ271" s="115">
        <v>0.61199999999999999</v>
      </c>
      <c r="AK271" s="115">
        <v>0.55810000000000004</v>
      </c>
      <c r="AL271" s="115">
        <v>0.66320000000000001</v>
      </c>
      <c r="AM271" s="114">
        <v>8000</v>
      </c>
      <c r="AN271" s="115">
        <v>0.1542</v>
      </c>
      <c r="AO271" s="115">
        <v>0.11650000000000001</v>
      </c>
      <c r="AP271" s="115">
        <v>0.2014</v>
      </c>
      <c r="AQ271" s="114">
        <v>12200</v>
      </c>
      <c r="AR271" s="115">
        <v>0.23380000000000001</v>
      </c>
      <c r="AS271" s="115">
        <v>0.1923</v>
      </c>
      <c r="AT271" s="116">
        <v>0.28120000000000001</v>
      </c>
      <c r="AU271" s="352"/>
      <c r="AV271" s="246">
        <v>3.85E-2</v>
      </c>
      <c r="AW271" s="206" t="s">
        <v>942</v>
      </c>
      <c r="AX271" s="246">
        <v>6.7999999999999996E-3</v>
      </c>
      <c r="AY271" s="206" t="s">
        <v>942</v>
      </c>
      <c r="AZ271" s="297">
        <v>-4.53E-2</v>
      </c>
      <c r="BA271" s="206" t="s">
        <v>942</v>
      </c>
      <c r="BC271" s="140">
        <v>-6.3299999999999995E-2</v>
      </c>
      <c r="BD271" s="206" t="s">
        <v>942</v>
      </c>
      <c r="BE271" s="246">
        <v>2.5600000000000001E-2</v>
      </c>
      <c r="BF271" s="206" t="s">
        <v>942</v>
      </c>
      <c r="BG271" s="297">
        <v>3.7699999999999997E-2</v>
      </c>
      <c r="BH271" s="206" t="s">
        <v>942</v>
      </c>
      <c r="BI271" s="187"/>
    </row>
    <row r="272" spans="1:61" x14ac:dyDescent="0.25">
      <c r="A272" s="39" t="str">
        <f t="shared" si="9"/>
        <v>E07000224</v>
      </c>
      <c r="B272" s="40"/>
      <c r="C272" s="41"/>
      <c r="D272" s="40" t="s">
        <v>615</v>
      </c>
      <c r="E272" s="40" t="s">
        <v>616</v>
      </c>
      <c r="F272" s="117">
        <v>506</v>
      </c>
      <c r="G272" s="114">
        <v>83500</v>
      </c>
      <c r="H272" s="120">
        <v>0.63729999999999998</v>
      </c>
      <c r="I272" s="120">
        <v>0.58130000000000004</v>
      </c>
      <c r="J272" s="120">
        <v>0.68989999999999996</v>
      </c>
      <c r="K272" s="114">
        <v>17600</v>
      </c>
      <c r="L272" s="120">
        <v>0.13420000000000001</v>
      </c>
      <c r="M272" s="120">
        <v>0.10059999999999999</v>
      </c>
      <c r="N272" s="120">
        <v>0.1769</v>
      </c>
      <c r="O272" s="114">
        <v>29900</v>
      </c>
      <c r="P272" s="120">
        <v>0.22839999999999999</v>
      </c>
      <c r="Q272" s="120">
        <v>0.18529999999999999</v>
      </c>
      <c r="R272" s="121">
        <v>0.27810000000000001</v>
      </c>
      <c r="S272" s="339"/>
      <c r="T272" s="125">
        <v>506</v>
      </c>
      <c r="U272" s="114">
        <v>81300</v>
      </c>
      <c r="V272" s="120">
        <v>0.61639999999999995</v>
      </c>
      <c r="W272" s="120">
        <v>0.56340000000000001</v>
      </c>
      <c r="X272" s="120">
        <v>0.66669999999999996</v>
      </c>
      <c r="Y272" s="114">
        <v>16100</v>
      </c>
      <c r="Z272" s="120">
        <v>0.12189999999999999</v>
      </c>
      <c r="AA272" s="120">
        <v>9.1999999999999998E-2</v>
      </c>
      <c r="AB272" s="120">
        <v>0.15970000000000001</v>
      </c>
      <c r="AC272" s="114">
        <v>34500</v>
      </c>
      <c r="AD272" s="120">
        <v>0.26169999999999999</v>
      </c>
      <c r="AE272" s="120">
        <v>0.21890000000000001</v>
      </c>
      <c r="AF272" s="121">
        <v>0.30959999999999999</v>
      </c>
      <c r="AG272" s="335"/>
      <c r="AH272" s="125">
        <v>479</v>
      </c>
      <c r="AI272" s="114">
        <v>79000</v>
      </c>
      <c r="AJ272" s="115">
        <v>0.59299999999999997</v>
      </c>
      <c r="AK272" s="115">
        <v>0.53790000000000004</v>
      </c>
      <c r="AL272" s="115">
        <v>0.64590000000000003</v>
      </c>
      <c r="AM272" s="114">
        <v>19500</v>
      </c>
      <c r="AN272" s="115">
        <v>0.14660000000000001</v>
      </c>
      <c r="AO272" s="115">
        <v>0.1125</v>
      </c>
      <c r="AP272" s="115">
        <v>0.189</v>
      </c>
      <c r="AQ272" s="114">
        <v>34700</v>
      </c>
      <c r="AR272" s="115">
        <v>0.26040000000000002</v>
      </c>
      <c r="AS272" s="115">
        <v>0.21490000000000001</v>
      </c>
      <c r="AT272" s="116">
        <v>0.31159999999999999</v>
      </c>
      <c r="AU272" s="352"/>
      <c r="AV272" s="246">
        <v>-4.4299999999999999E-2</v>
      </c>
      <c r="AW272" s="206" t="s">
        <v>942</v>
      </c>
      <c r="AX272" s="246">
        <v>1.24E-2</v>
      </c>
      <c r="AY272" s="206" t="s">
        <v>942</v>
      </c>
      <c r="AZ272" s="297">
        <v>3.1899999999999998E-2</v>
      </c>
      <c r="BA272" s="206" t="s">
        <v>942</v>
      </c>
      <c r="BC272" s="140">
        <v>-2.3400000000000001E-2</v>
      </c>
      <c r="BD272" s="206" t="s">
        <v>942</v>
      </c>
      <c r="BE272" s="246">
        <v>2.47E-2</v>
      </c>
      <c r="BF272" s="206" t="s">
        <v>942</v>
      </c>
      <c r="BG272" s="297">
        <v>-1.4E-3</v>
      </c>
      <c r="BH272" s="206" t="s">
        <v>942</v>
      </c>
      <c r="BI272" s="187"/>
    </row>
    <row r="273" spans="1:61" x14ac:dyDescent="0.25">
      <c r="A273" s="39" t="str">
        <f t="shared" si="9"/>
        <v>E07000225</v>
      </c>
      <c r="B273" s="40"/>
      <c r="C273" s="41"/>
      <c r="D273" s="40" t="s">
        <v>617</v>
      </c>
      <c r="E273" s="40" t="s">
        <v>618</v>
      </c>
      <c r="F273" s="117">
        <v>481</v>
      </c>
      <c r="G273" s="114">
        <v>63800</v>
      </c>
      <c r="H273" s="120">
        <v>0.65169999999999995</v>
      </c>
      <c r="I273" s="120">
        <v>0.59099999999999997</v>
      </c>
      <c r="J273" s="120">
        <v>0.70789999999999997</v>
      </c>
      <c r="K273" s="114">
        <v>12300</v>
      </c>
      <c r="L273" s="120">
        <v>0.1255</v>
      </c>
      <c r="M273" s="120">
        <v>9.1300000000000006E-2</v>
      </c>
      <c r="N273" s="120">
        <v>0.17030000000000001</v>
      </c>
      <c r="O273" s="114">
        <v>21800</v>
      </c>
      <c r="P273" s="120">
        <v>0.22270000000000001</v>
      </c>
      <c r="Q273" s="120">
        <v>0.1772</v>
      </c>
      <c r="R273" s="121">
        <v>0.27589999999999998</v>
      </c>
      <c r="S273" s="339"/>
      <c r="T273" s="125">
        <v>503</v>
      </c>
      <c r="U273" s="114">
        <v>64900</v>
      </c>
      <c r="V273" s="120">
        <v>0.65710000000000002</v>
      </c>
      <c r="W273" s="120">
        <v>0.60189999999999999</v>
      </c>
      <c r="X273" s="120">
        <v>0.70830000000000004</v>
      </c>
      <c r="Y273" s="114">
        <v>13800</v>
      </c>
      <c r="Z273" s="120">
        <v>0.13980000000000001</v>
      </c>
      <c r="AA273" s="120">
        <v>0.10539999999999999</v>
      </c>
      <c r="AB273" s="120">
        <v>0.183</v>
      </c>
      <c r="AC273" s="114">
        <v>20100</v>
      </c>
      <c r="AD273" s="120">
        <v>0.20319999999999999</v>
      </c>
      <c r="AE273" s="120">
        <v>0.16339999999999999</v>
      </c>
      <c r="AF273" s="121">
        <v>0.24970000000000001</v>
      </c>
      <c r="AG273" s="335"/>
      <c r="AH273" s="125">
        <v>503</v>
      </c>
      <c r="AI273" s="114">
        <v>68600</v>
      </c>
      <c r="AJ273" s="115">
        <v>0.68269999999999997</v>
      </c>
      <c r="AK273" s="115">
        <v>0.62980000000000003</v>
      </c>
      <c r="AL273" s="115">
        <v>0.73129999999999995</v>
      </c>
      <c r="AM273" s="114">
        <v>13000</v>
      </c>
      <c r="AN273" s="115">
        <v>0.1295</v>
      </c>
      <c r="AO273" s="115">
        <v>9.7799999999999998E-2</v>
      </c>
      <c r="AP273" s="115">
        <v>0.1694</v>
      </c>
      <c r="AQ273" s="114">
        <v>18900</v>
      </c>
      <c r="AR273" s="115">
        <v>0.18779999999999999</v>
      </c>
      <c r="AS273" s="115">
        <v>0.14949999999999999</v>
      </c>
      <c r="AT273" s="116">
        <v>0.23319999999999999</v>
      </c>
      <c r="AU273" s="352"/>
      <c r="AV273" s="246">
        <v>3.1E-2</v>
      </c>
      <c r="AW273" s="206" t="s">
        <v>942</v>
      </c>
      <c r="AX273" s="246">
        <v>3.8999999999999998E-3</v>
      </c>
      <c r="AY273" s="206" t="s">
        <v>942</v>
      </c>
      <c r="AZ273" s="297">
        <v>-3.49E-2</v>
      </c>
      <c r="BA273" s="206" t="s">
        <v>942</v>
      </c>
      <c r="BC273" s="140">
        <v>2.5600000000000001E-2</v>
      </c>
      <c r="BD273" s="206" t="s">
        <v>942</v>
      </c>
      <c r="BE273" s="246">
        <v>-1.03E-2</v>
      </c>
      <c r="BF273" s="206" t="s">
        <v>942</v>
      </c>
      <c r="BG273" s="297">
        <v>-1.5299999999999999E-2</v>
      </c>
      <c r="BH273" s="206" t="s">
        <v>942</v>
      </c>
      <c r="BI273" s="187"/>
    </row>
    <row r="274" spans="1:61" x14ac:dyDescent="0.25">
      <c r="A274" s="39" t="str">
        <f t="shared" si="9"/>
        <v>E07000226</v>
      </c>
      <c r="B274" s="40"/>
      <c r="C274" s="41"/>
      <c r="D274" s="40" t="s">
        <v>619</v>
      </c>
      <c r="E274" s="40" t="s">
        <v>620</v>
      </c>
      <c r="F274" s="117">
        <v>515</v>
      </c>
      <c r="G274" s="114">
        <v>55700</v>
      </c>
      <c r="H274" s="120">
        <v>0.64049999999999996</v>
      </c>
      <c r="I274" s="120">
        <v>0.58350000000000002</v>
      </c>
      <c r="J274" s="120">
        <v>0.69379999999999997</v>
      </c>
      <c r="K274" s="114">
        <v>9500</v>
      </c>
      <c r="L274" s="120">
        <v>0.1091</v>
      </c>
      <c r="M274" s="120">
        <v>7.9100000000000004E-2</v>
      </c>
      <c r="N274" s="120">
        <v>0.14879999999999999</v>
      </c>
      <c r="O274" s="114">
        <v>21800</v>
      </c>
      <c r="P274" s="120">
        <v>0.25040000000000001</v>
      </c>
      <c r="Q274" s="120">
        <v>0.20399999999999999</v>
      </c>
      <c r="R274" s="121">
        <v>0.30330000000000001</v>
      </c>
      <c r="S274" s="339"/>
      <c r="T274" s="125">
        <v>474</v>
      </c>
      <c r="U274" s="114">
        <v>53300</v>
      </c>
      <c r="V274" s="120">
        <v>0.61070000000000002</v>
      </c>
      <c r="W274" s="120">
        <v>0.55400000000000005</v>
      </c>
      <c r="X274" s="120">
        <v>0.66449999999999998</v>
      </c>
      <c r="Y274" s="114">
        <v>11300</v>
      </c>
      <c r="Z274" s="120">
        <v>0.12920000000000001</v>
      </c>
      <c r="AA274" s="120">
        <v>9.6500000000000002E-2</v>
      </c>
      <c r="AB274" s="120">
        <v>0.17100000000000001</v>
      </c>
      <c r="AC274" s="114">
        <v>22700</v>
      </c>
      <c r="AD274" s="120">
        <v>0.2601</v>
      </c>
      <c r="AE274" s="120">
        <v>0.214</v>
      </c>
      <c r="AF274" s="121">
        <v>0.31209999999999999</v>
      </c>
      <c r="AG274" s="335"/>
      <c r="AH274" s="125">
        <v>508</v>
      </c>
      <c r="AI274" s="114">
        <v>55100</v>
      </c>
      <c r="AJ274" s="115">
        <v>0.63100000000000001</v>
      </c>
      <c r="AK274" s="115">
        <v>0.57709999999999995</v>
      </c>
      <c r="AL274" s="115">
        <v>0.68189999999999995</v>
      </c>
      <c r="AM274" s="114">
        <v>11300</v>
      </c>
      <c r="AN274" s="115">
        <v>0.1295</v>
      </c>
      <c r="AO274" s="115">
        <v>9.8599999999999993E-2</v>
      </c>
      <c r="AP274" s="115">
        <v>0.16839999999999999</v>
      </c>
      <c r="AQ274" s="114">
        <v>20900</v>
      </c>
      <c r="AR274" s="115">
        <v>0.2394</v>
      </c>
      <c r="AS274" s="115">
        <v>0.19620000000000001</v>
      </c>
      <c r="AT274" s="116">
        <v>0.2888</v>
      </c>
      <c r="AU274" s="352"/>
      <c r="AV274" s="246">
        <v>-9.4999999999999998E-3</v>
      </c>
      <c r="AW274" s="206" t="s">
        <v>942</v>
      </c>
      <c r="AX274" s="246">
        <v>2.0400000000000001E-2</v>
      </c>
      <c r="AY274" s="206" t="s">
        <v>942</v>
      </c>
      <c r="AZ274" s="297">
        <v>-1.09E-2</v>
      </c>
      <c r="BA274" s="206" t="s">
        <v>942</v>
      </c>
      <c r="BC274" s="140">
        <v>2.0299999999999999E-2</v>
      </c>
      <c r="BD274" s="206" t="s">
        <v>942</v>
      </c>
      <c r="BE274" s="246">
        <v>2.9999999999999997E-4</v>
      </c>
      <c r="BF274" s="206" t="s">
        <v>942</v>
      </c>
      <c r="BG274" s="297">
        <v>-2.06E-2</v>
      </c>
      <c r="BH274" s="206" t="s">
        <v>942</v>
      </c>
      <c r="BI274" s="187"/>
    </row>
    <row r="275" spans="1:61" x14ac:dyDescent="0.25">
      <c r="A275" s="39" t="str">
        <f t="shared" ref="A275:A277" si="10">(D275)</f>
        <v>E07000227</v>
      </c>
      <c r="B275" s="40"/>
      <c r="C275" s="41"/>
      <c r="D275" s="40" t="s">
        <v>621</v>
      </c>
      <c r="E275" s="40" t="s">
        <v>622</v>
      </c>
      <c r="F275" s="117">
        <v>547</v>
      </c>
      <c r="G275" s="114">
        <v>75800</v>
      </c>
      <c r="H275" s="120">
        <v>0.68389999999999995</v>
      </c>
      <c r="I275" s="120">
        <v>0.62890000000000001</v>
      </c>
      <c r="J275" s="120">
        <v>0.73419999999999996</v>
      </c>
      <c r="K275" s="114">
        <v>12300</v>
      </c>
      <c r="L275" s="120">
        <v>0.11070000000000001</v>
      </c>
      <c r="M275" s="120">
        <v>8.2000000000000003E-2</v>
      </c>
      <c r="N275" s="120">
        <v>0.1479</v>
      </c>
      <c r="O275" s="114">
        <v>22800</v>
      </c>
      <c r="P275" s="120">
        <v>0.2054</v>
      </c>
      <c r="Q275" s="120">
        <v>0.16170000000000001</v>
      </c>
      <c r="R275" s="121">
        <v>0.25729999999999997</v>
      </c>
      <c r="S275" s="339"/>
      <c r="T275" s="125">
        <v>488</v>
      </c>
      <c r="U275" s="114">
        <v>71700</v>
      </c>
      <c r="V275" s="120">
        <v>0.63500000000000001</v>
      </c>
      <c r="W275" s="120">
        <v>0.58179999999999998</v>
      </c>
      <c r="X275" s="120">
        <v>0.68520000000000003</v>
      </c>
      <c r="Y275" s="114">
        <v>17400</v>
      </c>
      <c r="Z275" s="120">
        <v>0.1545</v>
      </c>
      <c r="AA275" s="120">
        <v>0.1197</v>
      </c>
      <c r="AB275" s="120">
        <v>0.1971</v>
      </c>
      <c r="AC275" s="114">
        <v>23700</v>
      </c>
      <c r="AD275" s="120">
        <v>0.21049999999999999</v>
      </c>
      <c r="AE275" s="120">
        <v>0.1709</v>
      </c>
      <c r="AF275" s="121">
        <v>0.25640000000000002</v>
      </c>
      <c r="AG275" s="335"/>
      <c r="AH275" s="125">
        <v>483</v>
      </c>
      <c r="AI275" s="114">
        <v>72400</v>
      </c>
      <c r="AJ275" s="115">
        <v>0.63080000000000003</v>
      </c>
      <c r="AK275" s="115">
        <v>0.57279999999999998</v>
      </c>
      <c r="AL275" s="115">
        <v>0.68520000000000003</v>
      </c>
      <c r="AM275" s="114">
        <v>14900</v>
      </c>
      <c r="AN275" s="115">
        <v>0.1295</v>
      </c>
      <c r="AO275" s="115">
        <v>9.7699999999999995E-2</v>
      </c>
      <c r="AP275" s="115">
        <v>0.16969999999999999</v>
      </c>
      <c r="AQ275" s="114">
        <v>27500</v>
      </c>
      <c r="AR275" s="115">
        <v>0.2397</v>
      </c>
      <c r="AS275" s="115">
        <v>0.19189999999999999</v>
      </c>
      <c r="AT275" s="116">
        <v>0.29509999999999997</v>
      </c>
      <c r="AU275" s="352"/>
      <c r="AV275" s="246">
        <v>-5.3100000000000001E-2</v>
      </c>
      <c r="AW275" s="206" t="s">
        <v>942</v>
      </c>
      <c r="AX275" s="246">
        <v>1.8800000000000001E-2</v>
      </c>
      <c r="AY275" s="206" t="s">
        <v>942</v>
      </c>
      <c r="AZ275" s="297">
        <v>3.4299999999999997E-2</v>
      </c>
      <c r="BA275" s="206" t="s">
        <v>942</v>
      </c>
      <c r="BC275" s="140">
        <v>-4.3E-3</v>
      </c>
      <c r="BD275" s="206" t="s">
        <v>942</v>
      </c>
      <c r="BE275" s="246">
        <v>-2.5000000000000001E-2</v>
      </c>
      <c r="BF275" s="206" t="s">
        <v>942</v>
      </c>
      <c r="BG275" s="297">
        <v>2.93E-2</v>
      </c>
      <c r="BH275" s="206" t="s">
        <v>942</v>
      </c>
      <c r="BI275" s="187"/>
    </row>
    <row r="276" spans="1:61" x14ac:dyDescent="0.25">
      <c r="A276" s="39" t="str">
        <f t="shared" si="10"/>
        <v>E07000228</v>
      </c>
      <c r="B276" s="40"/>
      <c r="C276" s="41"/>
      <c r="D276" s="40" t="s">
        <v>623</v>
      </c>
      <c r="E276" s="40" t="s">
        <v>624</v>
      </c>
      <c r="F276" s="117">
        <v>506</v>
      </c>
      <c r="G276" s="114">
        <v>82400</v>
      </c>
      <c r="H276" s="120">
        <v>0.70169999999999999</v>
      </c>
      <c r="I276" s="120">
        <v>0.64570000000000005</v>
      </c>
      <c r="J276" s="120">
        <v>0.75229999999999997</v>
      </c>
      <c r="K276" s="114">
        <v>15500</v>
      </c>
      <c r="L276" s="120">
        <v>0.13239999999999999</v>
      </c>
      <c r="M276" s="120">
        <v>9.5299999999999996E-2</v>
      </c>
      <c r="N276" s="120">
        <v>0.18110000000000001</v>
      </c>
      <c r="O276" s="114">
        <v>19500</v>
      </c>
      <c r="P276" s="120">
        <v>0.1658</v>
      </c>
      <c r="Q276" s="120">
        <v>0.12889999999999999</v>
      </c>
      <c r="R276" s="121">
        <v>0.21079999999999999</v>
      </c>
      <c r="S276" s="339"/>
      <c r="T276" s="125">
        <v>503</v>
      </c>
      <c r="U276" s="114">
        <v>79900</v>
      </c>
      <c r="V276" s="120">
        <v>0.67400000000000004</v>
      </c>
      <c r="W276" s="120">
        <v>0.62239999999999995</v>
      </c>
      <c r="X276" s="120">
        <v>0.72160000000000002</v>
      </c>
      <c r="Y276" s="114">
        <v>14100</v>
      </c>
      <c r="Z276" s="120">
        <v>0.11899999999999999</v>
      </c>
      <c r="AA276" s="120">
        <v>9.11E-2</v>
      </c>
      <c r="AB276" s="120">
        <v>0.15390000000000001</v>
      </c>
      <c r="AC276" s="114">
        <v>24500</v>
      </c>
      <c r="AD276" s="120">
        <v>0.20699999999999999</v>
      </c>
      <c r="AE276" s="120">
        <v>0.1668</v>
      </c>
      <c r="AF276" s="121">
        <v>0.254</v>
      </c>
      <c r="AG276" s="335"/>
      <c r="AH276" s="125">
        <v>504</v>
      </c>
      <c r="AI276" s="114">
        <v>82100</v>
      </c>
      <c r="AJ276" s="115">
        <v>0.68779999999999997</v>
      </c>
      <c r="AK276" s="115">
        <v>0.63619999999999999</v>
      </c>
      <c r="AL276" s="115">
        <v>0.73509999999999998</v>
      </c>
      <c r="AM276" s="114">
        <v>13600</v>
      </c>
      <c r="AN276" s="115">
        <v>0.1138</v>
      </c>
      <c r="AO276" s="115">
        <v>8.5900000000000004E-2</v>
      </c>
      <c r="AP276" s="115">
        <v>0.14929999999999999</v>
      </c>
      <c r="AQ276" s="114">
        <v>23700</v>
      </c>
      <c r="AR276" s="115">
        <v>0.19839999999999999</v>
      </c>
      <c r="AS276" s="115">
        <v>0.15890000000000001</v>
      </c>
      <c r="AT276" s="116">
        <v>0.24490000000000001</v>
      </c>
      <c r="AU276" s="352"/>
      <c r="AV276" s="246">
        <v>-1.3899999999999999E-2</v>
      </c>
      <c r="AW276" s="206" t="s">
        <v>942</v>
      </c>
      <c r="AX276" s="246">
        <v>-1.8599999999999998E-2</v>
      </c>
      <c r="AY276" s="206" t="s">
        <v>942</v>
      </c>
      <c r="AZ276" s="297">
        <v>3.2599999999999997E-2</v>
      </c>
      <c r="BA276" s="206" t="s">
        <v>942</v>
      </c>
      <c r="BC276" s="140">
        <v>1.38E-2</v>
      </c>
      <c r="BD276" s="206" t="s">
        <v>942</v>
      </c>
      <c r="BE276" s="246">
        <v>-5.1999999999999998E-3</v>
      </c>
      <c r="BF276" s="206" t="s">
        <v>942</v>
      </c>
      <c r="BG276" s="297">
        <v>-8.6E-3</v>
      </c>
      <c r="BH276" s="206" t="s">
        <v>942</v>
      </c>
      <c r="BI276" s="187"/>
    </row>
    <row r="277" spans="1:61" x14ac:dyDescent="0.25">
      <c r="A277" s="39" t="str">
        <f t="shared" si="10"/>
        <v>E07000229</v>
      </c>
      <c r="B277" s="40"/>
      <c r="C277" s="41"/>
      <c r="D277" s="40" t="s">
        <v>625</v>
      </c>
      <c r="E277" s="40" t="s">
        <v>626</v>
      </c>
      <c r="F277" s="117">
        <v>495</v>
      </c>
      <c r="G277" s="114">
        <v>56400</v>
      </c>
      <c r="H277" s="120">
        <v>0.63619999999999999</v>
      </c>
      <c r="I277" s="120">
        <v>0.57799999999999996</v>
      </c>
      <c r="J277" s="120">
        <v>0.69059999999999999</v>
      </c>
      <c r="K277" s="114">
        <v>12000</v>
      </c>
      <c r="L277" s="120">
        <v>0.13519999999999999</v>
      </c>
      <c r="M277" s="120">
        <v>9.9199999999999997E-2</v>
      </c>
      <c r="N277" s="120">
        <v>0.1817</v>
      </c>
      <c r="O277" s="114">
        <v>20300</v>
      </c>
      <c r="P277" s="120">
        <v>0.2286</v>
      </c>
      <c r="Q277" s="120">
        <v>0.18490000000000001</v>
      </c>
      <c r="R277" s="121">
        <v>0.27910000000000001</v>
      </c>
      <c r="S277" s="339"/>
      <c r="T277" s="125">
        <v>492</v>
      </c>
      <c r="U277" s="114">
        <v>57900</v>
      </c>
      <c r="V277" s="120">
        <v>0.64790000000000003</v>
      </c>
      <c r="W277" s="120">
        <v>0.59360000000000002</v>
      </c>
      <c r="X277" s="120">
        <v>0.6986</v>
      </c>
      <c r="Y277" s="114">
        <v>10900</v>
      </c>
      <c r="Z277" s="120">
        <v>0.12139999999999999</v>
      </c>
      <c r="AA277" s="120">
        <v>9.1700000000000004E-2</v>
      </c>
      <c r="AB277" s="120">
        <v>0.159</v>
      </c>
      <c r="AC277" s="114">
        <v>20600</v>
      </c>
      <c r="AD277" s="120">
        <v>0.23069999999999999</v>
      </c>
      <c r="AE277" s="120">
        <v>0.188</v>
      </c>
      <c r="AF277" s="121">
        <v>0.27989999999999998</v>
      </c>
      <c r="AG277" s="335"/>
      <c r="AH277" s="125">
        <v>513</v>
      </c>
      <c r="AI277" s="114">
        <v>56800</v>
      </c>
      <c r="AJ277" s="115">
        <v>0.62970000000000004</v>
      </c>
      <c r="AK277" s="115">
        <v>0.57440000000000002</v>
      </c>
      <c r="AL277" s="115">
        <v>0.68179999999999996</v>
      </c>
      <c r="AM277" s="114">
        <v>11100</v>
      </c>
      <c r="AN277" s="115">
        <v>0.1229</v>
      </c>
      <c r="AO277" s="115">
        <v>9.06E-2</v>
      </c>
      <c r="AP277" s="115">
        <v>0.1646</v>
      </c>
      <c r="AQ277" s="114">
        <v>22300</v>
      </c>
      <c r="AR277" s="115">
        <v>0.24740000000000001</v>
      </c>
      <c r="AS277" s="115">
        <v>0.20269999999999999</v>
      </c>
      <c r="AT277" s="116">
        <v>0.29820000000000002</v>
      </c>
      <c r="AU277" s="352"/>
      <c r="AV277" s="246">
        <v>-6.4000000000000003E-3</v>
      </c>
      <c r="AW277" s="206" t="s">
        <v>942</v>
      </c>
      <c r="AX277" s="246">
        <v>-1.23E-2</v>
      </c>
      <c r="AY277" s="206" t="s">
        <v>942</v>
      </c>
      <c r="AZ277" s="297">
        <v>1.8800000000000001E-2</v>
      </c>
      <c r="BA277" s="206" t="s">
        <v>942</v>
      </c>
      <c r="BC277" s="140">
        <v>-1.8100000000000002E-2</v>
      </c>
      <c r="BD277" s="206" t="s">
        <v>942</v>
      </c>
      <c r="BE277" s="246">
        <v>1.5E-3</v>
      </c>
      <c r="BF277" s="206" t="s">
        <v>942</v>
      </c>
      <c r="BG277" s="297">
        <v>1.66E-2</v>
      </c>
      <c r="BH277" s="206" t="s">
        <v>942</v>
      </c>
      <c r="BI277" s="187"/>
    </row>
    <row r="278" spans="1:61" x14ac:dyDescent="0.25">
      <c r="A278" s="39"/>
      <c r="B278" s="40"/>
      <c r="C278" s="41"/>
      <c r="D278" s="40"/>
      <c r="E278" s="40"/>
      <c r="F278" s="117"/>
      <c r="G278" s="114"/>
      <c r="H278" s="120"/>
      <c r="I278" s="120"/>
      <c r="J278" s="120"/>
      <c r="K278" s="125"/>
      <c r="L278" s="120"/>
      <c r="M278" s="120"/>
      <c r="N278" s="120"/>
      <c r="O278" s="125"/>
      <c r="P278" s="120"/>
      <c r="Q278" s="120"/>
      <c r="R278" s="121"/>
      <c r="S278" s="339"/>
      <c r="T278" s="125"/>
      <c r="U278" s="125"/>
      <c r="V278" s="120"/>
      <c r="W278" s="120"/>
      <c r="X278" s="120"/>
      <c r="Y278" s="125"/>
      <c r="Z278" s="120"/>
      <c r="AA278" s="120"/>
      <c r="AB278" s="120"/>
      <c r="AC278" s="125"/>
      <c r="AD278" s="120"/>
      <c r="AE278" s="120"/>
      <c r="AF278" s="121"/>
      <c r="AG278" s="335"/>
      <c r="AH278" s="125"/>
      <c r="AI278" s="114"/>
      <c r="AJ278" s="115"/>
      <c r="AK278" s="115"/>
      <c r="AL278" s="115"/>
      <c r="AM278" s="114"/>
      <c r="AN278" s="115"/>
      <c r="AO278" s="115"/>
      <c r="AP278" s="115"/>
      <c r="AQ278" s="114"/>
      <c r="AR278" s="115"/>
      <c r="AS278" s="115"/>
      <c r="AT278" s="116"/>
      <c r="AU278" s="352"/>
      <c r="AV278" s="246"/>
      <c r="AW278" s="243"/>
      <c r="AX278" s="246"/>
      <c r="AY278" s="243"/>
      <c r="AZ278" s="297"/>
      <c r="BA278" s="206"/>
      <c r="BC278" s="140"/>
      <c r="BD278" s="206"/>
      <c r="BE278" s="246"/>
      <c r="BF278" s="206"/>
      <c r="BG278" s="297"/>
      <c r="BH278" s="206"/>
      <c r="BI278" s="187"/>
    </row>
    <row r="279" spans="1:61" x14ac:dyDescent="0.25">
      <c r="A279" s="38" t="s">
        <v>24</v>
      </c>
      <c r="B279" s="40"/>
      <c r="C279" s="41"/>
      <c r="D279" s="40"/>
      <c r="E279" s="40"/>
      <c r="F279" s="117"/>
      <c r="G279" s="114"/>
      <c r="H279" s="120"/>
      <c r="I279" s="120"/>
      <c r="J279" s="120"/>
      <c r="K279" s="125"/>
      <c r="L279" s="120"/>
      <c r="M279" s="120"/>
      <c r="N279" s="120"/>
      <c r="O279" s="125"/>
      <c r="P279" s="120"/>
      <c r="Q279" s="120"/>
      <c r="R279" s="121"/>
      <c r="S279" s="339"/>
      <c r="T279" s="125"/>
      <c r="U279" s="125"/>
      <c r="V279" s="120"/>
      <c r="W279" s="120"/>
      <c r="X279" s="120"/>
      <c r="Y279" s="125"/>
      <c r="Z279" s="120"/>
      <c r="AA279" s="120"/>
      <c r="AB279" s="120"/>
      <c r="AC279" s="125"/>
      <c r="AD279" s="120"/>
      <c r="AE279" s="120"/>
      <c r="AF279" s="121"/>
      <c r="AG279" s="335"/>
      <c r="AH279" s="125"/>
      <c r="AI279" s="114"/>
      <c r="AJ279" s="115"/>
      <c r="AK279" s="115"/>
      <c r="AL279" s="115"/>
      <c r="AM279" s="114"/>
      <c r="AN279" s="115"/>
      <c r="AO279" s="115"/>
      <c r="AP279" s="115"/>
      <c r="AQ279" s="114"/>
      <c r="AR279" s="115"/>
      <c r="AS279" s="115"/>
      <c r="AT279" s="116"/>
      <c r="AU279" s="352"/>
      <c r="AV279" s="246"/>
      <c r="AW279" s="243"/>
      <c r="AX279" s="246"/>
      <c r="AY279" s="243"/>
      <c r="AZ279" s="297"/>
      <c r="BA279" s="206"/>
      <c r="BC279" s="140"/>
      <c r="BD279" s="206"/>
      <c r="BE279" s="246"/>
      <c r="BF279" s="206"/>
      <c r="BG279" s="297"/>
      <c r="BH279" s="206"/>
      <c r="BI279" s="187"/>
    </row>
    <row r="280" spans="1:61" x14ac:dyDescent="0.25">
      <c r="A280" s="39" t="str">
        <f>(B280)</f>
        <v>E10000008</v>
      </c>
      <c r="B280" s="40" t="s">
        <v>627</v>
      </c>
      <c r="C280" s="41" t="s">
        <v>628</v>
      </c>
      <c r="D280" s="40"/>
      <c r="E280" s="40"/>
      <c r="F280" s="117">
        <v>3992</v>
      </c>
      <c r="G280" s="114">
        <v>429700</v>
      </c>
      <c r="H280" s="120">
        <v>0.66390000000000005</v>
      </c>
      <c r="I280" s="120">
        <v>0.64339999999999997</v>
      </c>
      <c r="J280" s="120">
        <v>0.68379999999999996</v>
      </c>
      <c r="K280" s="114">
        <v>76400</v>
      </c>
      <c r="L280" s="120">
        <v>0.1181</v>
      </c>
      <c r="M280" s="120">
        <v>0.1055</v>
      </c>
      <c r="N280" s="120">
        <v>0.13200000000000001</v>
      </c>
      <c r="O280" s="114">
        <v>141100</v>
      </c>
      <c r="P280" s="120">
        <v>0.218</v>
      </c>
      <c r="Q280" s="120">
        <v>0.20130000000000001</v>
      </c>
      <c r="R280" s="121">
        <v>0.23569999999999999</v>
      </c>
      <c r="S280" s="339"/>
      <c r="T280" s="125">
        <v>3889</v>
      </c>
      <c r="U280" s="114">
        <v>452000</v>
      </c>
      <c r="V280" s="120">
        <v>0.69240000000000002</v>
      </c>
      <c r="W280" s="120">
        <v>0.67320000000000002</v>
      </c>
      <c r="X280" s="120">
        <v>0.71089999999999998</v>
      </c>
      <c r="Y280" s="114">
        <v>66700</v>
      </c>
      <c r="Z280" s="120">
        <v>0.1021</v>
      </c>
      <c r="AA280" s="120">
        <v>9.0700000000000003E-2</v>
      </c>
      <c r="AB280" s="120">
        <v>0.1148</v>
      </c>
      <c r="AC280" s="114">
        <v>134200</v>
      </c>
      <c r="AD280" s="120">
        <v>0.20549999999999999</v>
      </c>
      <c r="AE280" s="120">
        <v>0.1898</v>
      </c>
      <c r="AF280" s="121">
        <v>0.2223</v>
      </c>
      <c r="AG280" s="335"/>
      <c r="AH280" s="125">
        <v>4050</v>
      </c>
      <c r="AI280" s="114">
        <v>450600</v>
      </c>
      <c r="AJ280" s="115">
        <v>0.68420000000000003</v>
      </c>
      <c r="AK280" s="115">
        <v>0.66479999999999995</v>
      </c>
      <c r="AL280" s="115">
        <v>0.70289999999999997</v>
      </c>
      <c r="AM280" s="114">
        <v>74800</v>
      </c>
      <c r="AN280" s="115">
        <v>0.11360000000000001</v>
      </c>
      <c r="AO280" s="115">
        <v>0.1013</v>
      </c>
      <c r="AP280" s="115">
        <v>0.12709999999999999</v>
      </c>
      <c r="AQ280" s="114">
        <v>133200</v>
      </c>
      <c r="AR280" s="115">
        <v>0.20219999999999999</v>
      </c>
      <c r="AS280" s="115">
        <v>0.1865</v>
      </c>
      <c r="AT280" s="116">
        <v>0.219</v>
      </c>
      <c r="AU280" s="352"/>
      <c r="AV280" s="246">
        <v>2.0299999999999999E-2</v>
      </c>
      <c r="AW280" s="206" t="s">
        <v>942</v>
      </c>
      <c r="AX280" s="246">
        <v>-4.4999999999999997E-3</v>
      </c>
      <c r="AY280" s="206" t="s">
        <v>942</v>
      </c>
      <c r="AZ280" s="297">
        <v>-1.5800000000000002E-2</v>
      </c>
      <c r="BA280" s="206" t="s">
        <v>942</v>
      </c>
      <c r="BC280" s="140">
        <v>-8.2000000000000007E-3</v>
      </c>
      <c r="BD280" s="206" t="s">
        <v>942</v>
      </c>
      <c r="BE280" s="246">
        <v>1.15E-2</v>
      </c>
      <c r="BF280" s="206" t="s">
        <v>942</v>
      </c>
      <c r="BG280" s="297">
        <v>-3.3E-3</v>
      </c>
      <c r="BH280" s="206" t="s">
        <v>942</v>
      </c>
      <c r="BI280" s="187"/>
    </row>
    <row r="281" spans="1:61" x14ac:dyDescent="0.25">
      <c r="A281" s="39" t="str">
        <f t="shared" ref="A281:A283" si="11">(B281)</f>
        <v>E10000009</v>
      </c>
      <c r="B281" s="40" t="s">
        <v>629</v>
      </c>
      <c r="C281" s="41" t="s">
        <v>630</v>
      </c>
      <c r="D281" s="40"/>
      <c r="E281" s="40"/>
      <c r="F281" s="117">
        <v>3065</v>
      </c>
      <c r="G281" s="114">
        <v>223700</v>
      </c>
      <c r="H281" s="120">
        <v>0.63300000000000001</v>
      </c>
      <c r="I281" s="120">
        <v>0.60850000000000004</v>
      </c>
      <c r="J281" s="120">
        <v>0.65690000000000004</v>
      </c>
      <c r="K281" s="114">
        <v>48000</v>
      </c>
      <c r="L281" s="120">
        <v>0.1358</v>
      </c>
      <c r="M281" s="120">
        <v>0.1182</v>
      </c>
      <c r="N281" s="120">
        <v>0.15570000000000001</v>
      </c>
      <c r="O281" s="114">
        <v>81700</v>
      </c>
      <c r="P281" s="120">
        <v>0.23119999999999999</v>
      </c>
      <c r="Q281" s="120">
        <v>0.2114</v>
      </c>
      <c r="R281" s="121">
        <v>0.25219999999999998</v>
      </c>
      <c r="S281" s="339"/>
      <c r="T281" s="125">
        <v>2934</v>
      </c>
      <c r="U281" s="114">
        <v>223900</v>
      </c>
      <c r="V281" s="120">
        <v>0.62990000000000002</v>
      </c>
      <c r="W281" s="120">
        <v>0.60680000000000001</v>
      </c>
      <c r="X281" s="120">
        <v>0.65249999999999997</v>
      </c>
      <c r="Y281" s="114">
        <v>42700</v>
      </c>
      <c r="Z281" s="120">
        <v>0.1203</v>
      </c>
      <c r="AA281" s="120">
        <v>0.107</v>
      </c>
      <c r="AB281" s="120">
        <v>0.13489999999999999</v>
      </c>
      <c r="AC281" s="114">
        <v>88800</v>
      </c>
      <c r="AD281" s="120">
        <v>0.24979999999999999</v>
      </c>
      <c r="AE281" s="120">
        <v>0.22919999999999999</v>
      </c>
      <c r="AF281" s="121">
        <v>0.27160000000000001</v>
      </c>
      <c r="AG281" s="335"/>
      <c r="AH281" s="125">
        <v>2956</v>
      </c>
      <c r="AI281" s="114">
        <v>230400</v>
      </c>
      <c r="AJ281" s="115">
        <v>0.64510000000000001</v>
      </c>
      <c r="AK281" s="115">
        <v>0.62190000000000001</v>
      </c>
      <c r="AL281" s="115">
        <v>0.66759999999999997</v>
      </c>
      <c r="AM281" s="114">
        <v>45900</v>
      </c>
      <c r="AN281" s="115">
        <v>0.12859999999999999</v>
      </c>
      <c r="AO281" s="115">
        <v>0.1134</v>
      </c>
      <c r="AP281" s="115">
        <v>0.14560000000000001</v>
      </c>
      <c r="AQ281" s="114">
        <v>80800</v>
      </c>
      <c r="AR281" s="115">
        <v>0.2263</v>
      </c>
      <c r="AS281" s="115">
        <v>0.20730000000000001</v>
      </c>
      <c r="AT281" s="116">
        <v>0.24660000000000001</v>
      </c>
      <c r="AU281" s="352"/>
      <c r="AV281" s="246">
        <v>1.2E-2</v>
      </c>
      <c r="AW281" s="206" t="s">
        <v>942</v>
      </c>
      <c r="AX281" s="246">
        <v>-7.1999999999999998E-3</v>
      </c>
      <c r="AY281" s="206" t="s">
        <v>942</v>
      </c>
      <c r="AZ281" s="297">
        <v>-4.7999999999999996E-3</v>
      </c>
      <c r="BA281" s="206" t="s">
        <v>942</v>
      </c>
      <c r="BC281" s="140">
        <v>1.5100000000000001E-2</v>
      </c>
      <c r="BD281" s="206" t="s">
        <v>942</v>
      </c>
      <c r="BE281" s="246">
        <v>8.3000000000000001E-3</v>
      </c>
      <c r="BF281" s="206" t="s">
        <v>942</v>
      </c>
      <c r="BG281" s="297">
        <v>-2.35E-2</v>
      </c>
      <c r="BH281" s="206" t="s">
        <v>942</v>
      </c>
      <c r="BI281" s="187"/>
    </row>
    <row r="282" spans="1:61" x14ac:dyDescent="0.25">
      <c r="A282" s="39" t="str">
        <f t="shared" si="11"/>
        <v>E10000013</v>
      </c>
      <c r="B282" s="40" t="s">
        <v>631</v>
      </c>
      <c r="C282" s="41" t="s">
        <v>632</v>
      </c>
      <c r="D282" s="40"/>
      <c r="E282" s="40"/>
      <c r="F282" s="117">
        <v>3014</v>
      </c>
      <c r="G282" s="114">
        <v>328500</v>
      </c>
      <c r="H282" s="120">
        <v>0.64759999999999995</v>
      </c>
      <c r="I282" s="120">
        <v>0.62390000000000001</v>
      </c>
      <c r="J282" s="120">
        <v>0.67069999999999996</v>
      </c>
      <c r="K282" s="114">
        <v>62800</v>
      </c>
      <c r="L282" s="120">
        <v>0.1239</v>
      </c>
      <c r="M282" s="120">
        <v>0.10920000000000001</v>
      </c>
      <c r="N282" s="120">
        <v>0.14019999999999999</v>
      </c>
      <c r="O282" s="114">
        <v>115900</v>
      </c>
      <c r="P282" s="120">
        <v>0.22850000000000001</v>
      </c>
      <c r="Q282" s="120">
        <v>0.20880000000000001</v>
      </c>
      <c r="R282" s="121">
        <v>0.2495</v>
      </c>
      <c r="S282" s="339"/>
      <c r="T282" s="125">
        <v>2990</v>
      </c>
      <c r="U282" s="114">
        <v>327000</v>
      </c>
      <c r="V282" s="120">
        <v>0.63929999999999998</v>
      </c>
      <c r="W282" s="120">
        <v>0.6169</v>
      </c>
      <c r="X282" s="120">
        <v>0.66110000000000002</v>
      </c>
      <c r="Y282" s="114">
        <v>68900</v>
      </c>
      <c r="Z282" s="120">
        <v>0.1346</v>
      </c>
      <c r="AA282" s="120">
        <v>0.1198</v>
      </c>
      <c r="AB282" s="120">
        <v>0.151</v>
      </c>
      <c r="AC282" s="114">
        <v>115600</v>
      </c>
      <c r="AD282" s="120">
        <v>0.2261</v>
      </c>
      <c r="AE282" s="120">
        <v>0.20749999999999999</v>
      </c>
      <c r="AF282" s="121">
        <v>0.24579999999999999</v>
      </c>
      <c r="AG282" s="335"/>
      <c r="AH282" s="125">
        <v>3029</v>
      </c>
      <c r="AI282" s="114">
        <v>342100</v>
      </c>
      <c r="AJ282" s="115">
        <v>0.66379999999999995</v>
      </c>
      <c r="AK282" s="115">
        <v>0.64229999999999998</v>
      </c>
      <c r="AL282" s="115">
        <v>0.68459999999999999</v>
      </c>
      <c r="AM282" s="114">
        <v>59200</v>
      </c>
      <c r="AN282" s="115">
        <v>0.1149</v>
      </c>
      <c r="AO282" s="115">
        <v>0.10199999999999999</v>
      </c>
      <c r="AP282" s="115">
        <v>0.1293</v>
      </c>
      <c r="AQ282" s="114">
        <v>114100</v>
      </c>
      <c r="AR282" s="115">
        <v>0.2213</v>
      </c>
      <c r="AS282" s="115">
        <v>0.20330000000000001</v>
      </c>
      <c r="AT282" s="116">
        <v>0.2404</v>
      </c>
      <c r="AU282" s="352"/>
      <c r="AV282" s="246">
        <v>1.6199999999999999E-2</v>
      </c>
      <c r="AW282" s="206" t="s">
        <v>942</v>
      </c>
      <c r="AX282" s="246">
        <v>-8.9999999999999993E-3</v>
      </c>
      <c r="AY282" s="206" t="s">
        <v>942</v>
      </c>
      <c r="AZ282" s="297">
        <v>-7.1999999999999998E-3</v>
      </c>
      <c r="BA282" s="206" t="s">
        <v>942</v>
      </c>
      <c r="BC282" s="140">
        <v>2.4500000000000001E-2</v>
      </c>
      <c r="BD282" s="206" t="s">
        <v>942</v>
      </c>
      <c r="BE282" s="246">
        <v>-1.9699999999999999E-2</v>
      </c>
      <c r="BF282" s="206" t="s">
        <v>942</v>
      </c>
      <c r="BG282" s="297">
        <v>-4.7999999999999996E-3</v>
      </c>
      <c r="BH282" s="206" t="s">
        <v>942</v>
      </c>
      <c r="BI282" s="187"/>
    </row>
    <row r="283" spans="1:61" x14ac:dyDescent="0.25">
      <c r="A283" s="39" t="str">
        <f t="shared" si="11"/>
        <v>E10000027</v>
      </c>
      <c r="B283" s="40" t="s">
        <v>633</v>
      </c>
      <c r="C283" s="41" t="s">
        <v>634</v>
      </c>
      <c r="D283" s="40"/>
      <c r="E283" s="40"/>
      <c r="F283" s="117">
        <v>2525</v>
      </c>
      <c r="G283" s="114">
        <v>281100</v>
      </c>
      <c r="H283" s="120">
        <v>0.62529999999999997</v>
      </c>
      <c r="I283" s="120">
        <v>0.59730000000000005</v>
      </c>
      <c r="J283" s="120">
        <v>0.65259999999999996</v>
      </c>
      <c r="K283" s="114">
        <v>58300</v>
      </c>
      <c r="L283" s="120">
        <v>0.12959999999999999</v>
      </c>
      <c r="M283" s="120">
        <v>0.1113</v>
      </c>
      <c r="N283" s="120">
        <v>0.15040000000000001</v>
      </c>
      <c r="O283" s="114">
        <v>110200</v>
      </c>
      <c r="P283" s="120">
        <v>0.24510000000000001</v>
      </c>
      <c r="Q283" s="120">
        <v>0.22209999999999999</v>
      </c>
      <c r="R283" s="121">
        <v>0.26960000000000001</v>
      </c>
      <c r="S283" s="339"/>
      <c r="T283" s="125">
        <v>2468</v>
      </c>
      <c r="U283" s="114">
        <v>279100</v>
      </c>
      <c r="V283" s="120">
        <v>0.61629999999999996</v>
      </c>
      <c r="W283" s="120">
        <v>0.59030000000000005</v>
      </c>
      <c r="X283" s="120">
        <v>0.64170000000000005</v>
      </c>
      <c r="Y283" s="114">
        <v>65100</v>
      </c>
      <c r="Z283" s="120">
        <v>0.14369999999999999</v>
      </c>
      <c r="AA283" s="120">
        <v>0.1255</v>
      </c>
      <c r="AB283" s="120">
        <v>0.16420000000000001</v>
      </c>
      <c r="AC283" s="114">
        <v>108700</v>
      </c>
      <c r="AD283" s="120">
        <v>0.2399</v>
      </c>
      <c r="AE283" s="120">
        <v>0.21879999999999999</v>
      </c>
      <c r="AF283" s="121">
        <v>0.26250000000000001</v>
      </c>
      <c r="AG283" s="335"/>
      <c r="AH283" s="125">
        <v>2483</v>
      </c>
      <c r="AI283" s="114">
        <v>277000</v>
      </c>
      <c r="AJ283" s="115">
        <v>0.60529999999999995</v>
      </c>
      <c r="AK283" s="115">
        <v>0.57840000000000003</v>
      </c>
      <c r="AL283" s="115">
        <v>0.63170000000000004</v>
      </c>
      <c r="AM283" s="114">
        <v>58600</v>
      </c>
      <c r="AN283" s="115">
        <v>0.128</v>
      </c>
      <c r="AO283" s="115">
        <v>0.11119999999999999</v>
      </c>
      <c r="AP283" s="115">
        <v>0.14699999999999999</v>
      </c>
      <c r="AQ283" s="114">
        <v>122000</v>
      </c>
      <c r="AR283" s="115">
        <v>0.2666</v>
      </c>
      <c r="AS283" s="115">
        <v>0.2429</v>
      </c>
      <c r="AT283" s="116">
        <v>0.2918</v>
      </c>
      <c r="AU283" s="352"/>
      <c r="AV283" s="246">
        <v>-0.02</v>
      </c>
      <c r="AW283" s="206" t="s">
        <v>942</v>
      </c>
      <c r="AX283" s="246">
        <v>-1.6000000000000001E-3</v>
      </c>
      <c r="AY283" s="206" t="s">
        <v>942</v>
      </c>
      <c r="AZ283" s="297">
        <v>2.1600000000000001E-2</v>
      </c>
      <c r="BA283" s="206" t="s">
        <v>942</v>
      </c>
      <c r="BC283" s="140">
        <v>-1.0999999999999999E-2</v>
      </c>
      <c r="BD283" s="206" t="s">
        <v>942</v>
      </c>
      <c r="BE283" s="246">
        <v>-1.5699999999999999E-2</v>
      </c>
      <c r="BF283" s="206" t="s">
        <v>942</v>
      </c>
      <c r="BG283" s="297">
        <v>2.6700000000000002E-2</v>
      </c>
      <c r="BH283" s="206" t="s">
        <v>942</v>
      </c>
      <c r="BI283" s="187"/>
    </row>
    <row r="284" spans="1:61" ht="24" x14ac:dyDescent="0.25">
      <c r="A284" s="39" t="str">
        <f t="shared" ref="A284:A320" si="12">(D284)</f>
        <v>E06000022</v>
      </c>
      <c r="B284" s="40"/>
      <c r="C284" s="41"/>
      <c r="D284" s="40" t="s">
        <v>635</v>
      </c>
      <c r="E284" s="40" t="s">
        <v>636</v>
      </c>
      <c r="F284" s="117">
        <v>976</v>
      </c>
      <c r="G284" s="114">
        <v>102100</v>
      </c>
      <c r="H284" s="120">
        <v>0.66159999999999997</v>
      </c>
      <c r="I284" s="120">
        <v>0.62060000000000004</v>
      </c>
      <c r="J284" s="120">
        <v>0.70040000000000002</v>
      </c>
      <c r="K284" s="114">
        <v>21900</v>
      </c>
      <c r="L284" s="120">
        <v>0.14169999999999999</v>
      </c>
      <c r="M284" s="120">
        <v>0.1124</v>
      </c>
      <c r="N284" s="120">
        <v>0.17710000000000001</v>
      </c>
      <c r="O284" s="114">
        <v>30300</v>
      </c>
      <c r="P284" s="120">
        <v>0.19670000000000001</v>
      </c>
      <c r="Q284" s="120">
        <v>0.16769999999999999</v>
      </c>
      <c r="R284" s="121">
        <v>0.2293</v>
      </c>
      <c r="S284" s="339"/>
      <c r="T284" s="125">
        <v>987</v>
      </c>
      <c r="U284" s="114">
        <v>108400</v>
      </c>
      <c r="V284" s="120">
        <v>0.69210000000000005</v>
      </c>
      <c r="W284" s="120">
        <v>0.65359999999999996</v>
      </c>
      <c r="X284" s="120">
        <v>0.72819999999999996</v>
      </c>
      <c r="Y284" s="114">
        <v>16300</v>
      </c>
      <c r="Z284" s="120">
        <v>0.10440000000000001</v>
      </c>
      <c r="AA284" s="120">
        <v>8.4099999999999994E-2</v>
      </c>
      <c r="AB284" s="120">
        <v>0.12870000000000001</v>
      </c>
      <c r="AC284" s="114">
        <v>31900</v>
      </c>
      <c r="AD284" s="120">
        <v>0.20349999999999999</v>
      </c>
      <c r="AE284" s="120">
        <v>0.17280000000000001</v>
      </c>
      <c r="AF284" s="121">
        <v>0.23810000000000001</v>
      </c>
      <c r="AG284" s="335"/>
      <c r="AH284" s="125">
        <v>522</v>
      </c>
      <c r="AI284" s="114">
        <v>115700</v>
      </c>
      <c r="AJ284" s="115">
        <v>0.73619999999999997</v>
      </c>
      <c r="AK284" s="115">
        <v>0.68049999999999999</v>
      </c>
      <c r="AL284" s="115">
        <v>0.78520000000000001</v>
      </c>
      <c r="AM284" s="114">
        <v>18400</v>
      </c>
      <c r="AN284" s="115">
        <v>0.1169</v>
      </c>
      <c r="AO284" s="115">
        <v>8.7900000000000006E-2</v>
      </c>
      <c r="AP284" s="115">
        <v>0.15379999999999999</v>
      </c>
      <c r="AQ284" s="114">
        <v>23100</v>
      </c>
      <c r="AR284" s="115">
        <v>0.14699999999999999</v>
      </c>
      <c r="AS284" s="115">
        <v>0.1066</v>
      </c>
      <c r="AT284" s="116">
        <v>0.1991</v>
      </c>
      <c r="AU284" s="352"/>
      <c r="AV284" s="246">
        <v>7.46E-2</v>
      </c>
      <c r="AW284" s="243" t="s">
        <v>938</v>
      </c>
      <c r="AX284" s="246">
        <v>-2.4899999999999999E-2</v>
      </c>
      <c r="AY284" s="206" t="s">
        <v>942</v>
      </c>
      <c r="AZ284" s="297">
        <v>-4.9700000000000001E-2</v>
      </c>
      <c r="BA284" s="206" t="s">
        <v>942</v>
      </c>
      <c r="BC284" s="140">
        <v>4.3999999999999997E-2</v>
      </c>
      <c r="BD284" s="206" t="s">
        <v>942</v>
      </c>
      <c r="BE284" s="246">
        <v>1.2500000000000001E-2</v>
      </c>
      <c r="BF284" s="206" t="s">
        <v>942</v>
      </c>
      <c r="BG284" s="297">
        <v>-5.6500000000000002E-2</v>
      </c>
      <c r="BH284" s="206" t="s">
        <v>936</v>
      </c>
      <c r="BI284" s="187"/>
    </row>
    <row r="285" spans="1:61" x14ac:dyDescent="0.25">
      <c r="A285" s="39" t="str">
        <f t="shared" si="12"/>
        <v>E06000023</v>
      </c>
      <c r="B285" s="40"/>
      <c r="C285" s="41"/>
      <c r="D285" s="40" t="s">
        <v>637</v>
      </c>
      <c r="E285" s="40" t="s">
        <v>638</v>
      </c>
      <c r="F285" s="117">
        <v>2022</v>
      </c>
      <c r="G285" s="114">
        <v>260100</v>
      </c>
      <c r="H285" s="120">
        <v>0.71150000000000002</v>
      </c>
      <c r="I285" s="120">
        <v>0.68100000000000005</v>
      </c>
      <c r="J285" s="120">
        <v>0.74019999999999997</v>
      </c>
      <c r="K285" s="114">
        <v>37000</v>
      </c>
      <c r="L285" s="120">
        <v>0.1013</v>
      </c>
      <c r="M285" s="120">
        <v>8.3000000000000004E-2</v>
      </c>
      <c r="N285" s="120">
        <v>0.1231</v>
      </c>
      <c r="O285" s="114">
        <v>68400</v>
      </c>
      <c r="P285" s="120">
        <v>0.18720000000000001</v>
      </c>
      <c r="Q285" s="120">
        <v>0.16289999999999999</v>
      </c>
      <c r="R285" s="121">
        <v>0.2142</v>
      </c>
      <c r="S285" s="339"/>
      <c r="T285" s="125">
        <v>1934</v>
      </c>
      <c r="U285" s="114">
        <v>259800</v>
      </c>
      <c r="V285" s="120">
        <v>0.70309999999999995</v>
      </c>
      <c r="W285" s="120">
        <v>0.67630000000000001</v>
      </c>
      <c r="X285" s="120">
        <v>0.72870000000000001</v>
      </c>
      <c r="Y285" s="114">
        <v>36500</v>
      </c>
      <c r="Z285" s="120">
        <v>9.8799999999999999E-2</v>
      </c>
      <c r="AA285" s="120">
        <v>8.3900000000000002E-2</v>
      </c>
      <c r="AB285" s="120">
        <v>0.11609999999999999</v>
      </c>
      <c r="AC285" s="114">
        <v>73200</v>
      </c>
      <c r="AD285" s="120">
        <v>0.19800000000000001</v>
      </c>
      <c r="AE285" s="120">
        <v>0.17610000000000001</v>
      </c>
      <c r="AF285" s="121">
        <v>0.222</v>
      </c>
      <c r="AG285" s="335"/>
      <c r="AH285" s="125">
        <v>1997</v>
      </c>
      <c r="AI285" s="114">
        <v>262400</v>
      </c>
      <c r="AJ285" s="115">
        <v>0.70179999999999998</v>
      </c>
      <c r="AK285" s="115">
        <v>0.6724</v>
      </c>
      <c r="AL285" s="115">
        <v>0.72960000000000003</v>
      </c>
      <c r="AM285" s="114">
        <v>43000</v>
      </c>
      <c r="AN285" s="115">
        <v>0.115</v>
      </c>
      <c r="AO285" s="115">
        <v>9.69E-2</v>
      </c>
      <c r="AP285" s="115">
        <v>0.1361</v>
      </c>
      <c r="AQ285" s="114">
        <v>68500</v>
      </c>
      <c r="AR285" s="115">
        <v>0.1832</v>
      </c>
      <c r="AS285" s="115">
        <v>0.15970000000000001</v>
      </c>
      <c r="AT285" s="116">
        <v>0.20930000000000001</v>
      </c>
      <c r="AU285" s="352"/>
      <c r="AV285" s="246">
        <v>-9.7000000000000003E-3</v>
      </c>
      <c r="AW285" s="206" t="s">
        <v>942</v>
      </c>
      <c r="AX285" s="246">
        <v>1.38E-2</v>
      </c>
      <c r="AY285" s="206" t="s">
        <v>942</v>
      </c>
      <c r="AZ285" s="297">
        <v>-4.0000000000000001E-3</v>
      </c>
      <c r="BA285" s="206" t="s">
        <v>942</v>
      </c>
      <c r="BC285" s="140">
        <v>-1.4E-3</v>
      </c>
      <c r="BD285" s="206" t="s">
        <v>942</v>
      </c>
      <c r="BE285" s="246">
        <v>1.6199999999999999E-2</v>
      </c>
      <c r="BF285" s="206" t="s">
        <v>942</v>
      </c>
      <c r="BG285" s="297">
        <v>-1.49E-2</v>
      </c>
      <c r="BH285" s="206" t="s">
        <v>942</v>
      </c>
      <c r="BI285" s="187"/>
    </row>
    <row r="286" spans="1:61" x14ac:dyDescent="0.25">
      <c r="A286" s="39" t="str">
        <f t="shared" si="12"/>
        <v>E06000024</v>
      </c>
      <c r="B286" s="40"/>
      <c r="C286" s="41"/>
      <c r="D286" s="40" t="s">
        <v>639</v>
      </c>
      <c r="E286" s="40" t="s">
        <v>640</v>
      </c>
      <c r="F286" s="117">
        <v>490</v>
      </c>
      <c r="G286" s="114">
        <v>112500</v>
      </c>
      <c r="H286" s="120">
        <v>0.6542</v>
      </c>
      <c r="I286" s="120">
        <v>0.59150000000000003</v>
      </c>
      <c r="J286" s="120">
        <v>0.71199999999999997</v>
      </c>
      <c r="K286" s="114">
        <v>17600</v>
      </c>
      <c r="L286" s="120">
        <v>0.1022</v>
      </c>
      <c r="M286" s="120">
        <v>6.9800000000000001E-2</v>
      </c>
      <c r="N286" s="120">
        <v>0.1472</v>
      </c>
      <c r="O286" s="114">
        <v>41900</v>
      </c>
      <c r="P286" s="120">
        <v>0.24360000000000001</v>
      </c>
      <c r="Q286" s="120">
        <v>0.19189999999999999</v>
      </c>
      <c r="R286" s="121">
        <v>0.30399999999999999</v>
      </c>
      <c r="S286" s="339"/>
      <c r="T286" s="125">
        <v>488</v>
      </c>
      <c r="U286" s="114">
        <v>112400</v>
      </c>
      <c r="V286" s="120">
        <v>0.64829999999999999</v>
      </c>
      <c r="W286" s="120">
        <v>0.5917</v>
      </c>
      <c r="X286" s="120">
        <v>0.70109999999999995</v>
      </c>
      <c r="Y286" s="114">
        <v>22000</v>
      </c>
      <c r="Z286" s="120">
        <v>0.12659999999999999</v>
      </c>
      <c r="AA286" s="120">
        <v>9.5699999999999993E-2</v>
      </c>
      <c r="AB286" s="120">
        <v>0.16569999999999999</v>
      </c>
      <c r="AC286" s="114">
        <v>39000</v>
      </c>
      <c r="AD286" s="120">
        <v>0.22509999999999999</v>
      </c>
      <c r="AE286" s="120">
        <v>0.1789</v>
      </c>
      <c r="AF286" s="121">
        <v>0.27900000000000003</v>
      </c>
      <c r="AG286" s="335"/>
      <c r="AH286" s="125">
        <v>519</v>
      </c>
      <c r="AI286" s="114">
        <v>115600</v>
      </c>
      <c r="AJ286" s="115">
        <v>0.66349999999999998</v>
      </c>
      <c r="AK286" s="115">
        <v>0.60760000000000003</v>
      </c>
      <c r="AL286" s="115">
        <v>0.71519999999999995</v>
      </c>
      <c r="AM286" s="114">
        <v>18400</v>
      </c>
      <c r="AN286" s="115">
        <v>0.1056</v>
      </c>
      <c r="AO286" s="115">
        <v>7.8100000000000003E-2</v>
      </c>
      <c r="AP286" s="115">
        <v>0.1414</v>
      </c>
      <c r="AQ286" s="114">
        <v>40200</v>
      </c>
      <c r="AR286" s="115">
        <v>0.23080000000000001</v>
      </c>
      <c r="AS286" s="115">
        <v>0.1842</v>
      </c>
      <c r="AT286" s="116">
        <v>0.28520000000000001</v>
      </c>
      <c r="AU286" s="352"/>
      <c r="AV286" s="246">
        <v>9.2999999999999992E-3</v>
      </c>
      <c r="AW286" s="206" t="s">
        <v>942</v>
      </c>
      <c r="AX286" s="246">
        <v>3.3999999999999998E-3</v>
      </c>
      <c r="AY286" s="206" t="s">
        <v>942</v>
      </c>
      <c r="AZ286" s="297">
        <v>-1.2699999999999999E-2</v>
      </c>
      <c r="BA286" s="206" t="s">
        <v>942</v>
      </c>
      <c r="BC286" s="140">
        <v>1.52E-2</v>
      </c>
      <c r="BD286" s="206" t="s">
        <v>942</v>
      </c>
      <c r="BE286" s="246">
        <v>-2.1000000000000001E-2</v>
      </c>
      <c r="BF286" s="206" t="s">
        <v>942</v>
      </c>
      <c r="BG286" s="297">
        <v>5.7999999999999996E-3</v>
      </c>
      <c r="BH286" s="206" t="s">
        <v>942</v>
      </c>
      <c r="BI286" s="187"/>
    </row>
    <row r="287" spans="1:61" x14ac:dyDescent="0.25">
      <c r="A287" s="39" t="str">
        <f t="shared" si="12"/>
        <v>E06000025</v>
      </c>
      <c r="B287" s="40"/>
      <c r="C287" s="41"/>
      <c r="D287" s="40" t="s">
        <v>641</v>
      </c>
      <c r="E287" s="40" t="s">
        <v>642</v>
      </c>
      <c r="F287" s="117">
        <v>1004</v>
      </c>
      <c r="G287" s="114">
        <v>146900</v>
      </c>
      <c r="H287" s="120">
        <v>0.65669999999999995</v>
      </c>
      <c r="I287" s="120">
        <v>0.61629999999999996</v>
      </c>
      <c r="J287" s="120">
        <v>0.69489999999999996</v>
      </c>
      <c r="K287" s="114">
        <v>26400</v>
      </c>
      <c r="L287" s="120">
        <v>0.1179</v>
      </c>
      <c r="M287" s="120">
        <v>9.4700000000000006E-2</v>
      </c>
      <c r="N287" s="120">
        <v>0.1459</v>
      </c>
      <c r="O287" s="114">
        <v>50400</v>
      </c>
      <c r="P287" s="120">
        <v>0.22539999999999999</v>
      </c>
      <c r="Q287" s="120">
        <v>0.19309999999999999</v>
      </c>
      <c r="R287" s="121">
        <v>0.26150000000000001</v>
      </c>
      <c r="S287" s="339"/>
      <c r="T287" s="125">
        <v>993</v>
      </c>
      <c r="U287" s="114">
        <v>149300</v>
      </c>
      <c r="V287" s="120">
        <v>0.6603</v>
      </c>
      <c r="W287" s="120">
        <v>0.622</v>
      </c>
      <c r="X287" s="120">
        <v>0.6966</v>
      </c>
      <c r="Y287" s="114">
        <v>31300</v>
      </c>
      <c r="Z287" s="120">
        <v>0.13819999999999999</v>
      </c>
      <c r="AA287" s="120">
        <v>0.1129</v>
      </c>
      <c r="AB287" s="120">
        <v>0.1681</v>
      </c>
      <c r="AC287" s="114">
        <v>45600</v>
      </c>
      <c r="AD287" s="120">
        <v>0.20150000000000001</v>
      </c>
      <c r="AE287" s="120">
        <v>0.17219999999999999</v>
      </c>
      <c r="AF287" s="121">
        <v>0.23430000000000001</v>
      </c>
      <c r="AG287" s="335"/>
      <c r="AH287" s="125">
        <v>508</v>
      </c>
      <c r="AI287" s="114">
        <v>147000</v>
      </c>
      <c r="AJ287" s="115">
        <v>0.64770000000000005</v>
      </c>
      <c r="AK287" s="115">
        <v>0.59430000000000005</v>
      </c>
      <c r="AL287" s="115">
        <v>0.6976</v>
      </c>
      <c r="AM287" s="114">
        <v>27300</v>
      </c>
      <c r="AN287" s="115">
        <v>0.12039999999999999</v>
      </c>
      <c r="AO287" s="115">
        <v>9.2100000000000001E-2</v>
      </c>
      <c r="AP287" s="115">
        <v>0.156</v>
      </c>
      <c r="AQ287" s="114">
        <v>52600</v>
      </c>
      <c r="AR287" s="115">
        <v>0.2319</v>
      </c>
      <c r="AS287" s="115">
        <v>0.18940000000000001</v>
      </c>
      <c r="AT287" s="116">
        <v>0.28060000000000002</v>
      </c>
      <c r="AU287" s="352"/>
      <c r="AV287" s="246">
        <v>-8.9999999999999993E-3</v>
      </c>
      <c r="AW287" s="206" t="s">
        <v>942</v>
      </c>
      <c r="AX287" s="246">
        <v>2.5000000000000001E-3</v>
      </c>
      <c r="AY287" s="206" t="s">
        <v>942</v>
      </c>
      <c r="AZ287" s="297">
        <v>6.4999999999999997E-3</v>
      </c>
      <c r="BA287" s="206" t="s">
        <v>942</v>
      </c>
      <c r="BC287" s="140">
        <v>-1.26E-2</v>
      </c>
      <c r="BD287" s="206" t="s">
        <v>942</v>
      </c>
      <c r="BE287" s="246">
        <v>-1.78E-2</v>
      </c>
      <c r="BF287" s="206" t="s">
        <v>942</v>
      </c>
      <c r="BG287" s="297">
        <v>3.04E-2</v>
      </c>
      <c r="BH287" s="206" t="s">
        <v>942</v>
      </c>
      <c r="BI287" s="187"/>
    </row>
    <row r="288" spans="1:61" x14ac:dyDescent="0.25">
      <c r="A288" s="39" t="str">
        <f t="shared" si="12"/>
        <v>E06000026</v>
      </c>
      <c r="B288" s="40"/>
      <c r="C288" s="41"/>
      <c r="D288" s="40" t="s">
        <v>643</v>
      </c>
      <c r="E288" s="40" t="s">
        <v>644</v>
      </c>
      <c r="F288" s="117">
        <v>1029</v>
      </c>
      <c r="G288" s="114">
        <v>146900</v>
      </c>
      <c r="H288" s="120">
        <v>0.67859999999999998</v>
      </c>
      <c r="I288" s="120">
        <v>0.63870000000000005</v>
      </c>
      <c r="J288" s="120">
        <v>0.71619999999999995</v>
      </c>
      <c r="K288" s="114">
        <v>19600</v>
      </c>
      <c r="L288" s="120">
        <v>9.0700000000000003E-2</v>
      </c>
      <c r="M288" s="120">
        <v>7.0099999999999996E-2</v>
      </c>
      <c r="N288" s="120">
        <v>0.1166</v>
      </c>
      <c r="O288" s="114">
        <v>49900</v>
      </c>
      <c r="P288" s="120">
        <v>0.2306</v>
      </c>
      <c r="Q288" s="120">
        <v>0.19719999999999999</v>
      </c>
      <c r="R288" s="121">
        <v>0.26779999999999998</v>
      </c>
      <c r="S288" s="339"/>
      <c r="T288" s="125">
        <v>999</v>
      </c>
      <c r="U288" s="114">
        <v>140000</v>
      </c>
      <c r="V288" s="120">
        <v>0.64380000000000004</v>
      </c>
      <c r="W288" s="120">
        <v>0.60370000000000001</v>
      </c>
      <c r="X288" s="120">
        <v>0.68200000000000005</v>
      </c>
      <c r="Y288" s="114">
        <v>25800</v>
      </c>
      <c r="Z288" s="120">
        <v>0.1186</v>
      </c>
      <c r="AA288" s="120">
        <v>9.4500000000000001E-2</v>
      </c>
      <c r="AB288" s="120">
        <v>0.1479</v>
      </c>
      <c r="AC288" s="114">
        <v>51600</v>
      </c>
      <c r="AD288" s="120">
        <v>0.23760000000000001</v>
      </c>
      <c r="AE288" s="120">
        <v>0.2051</v>
      </c>
      <c r="AF288" s="121">
        <v>0.27350000000000002</v>
      </c>
      <c r="AG288" s="335"/>
      <c r="AH288" s="125">
        <v>515</v>
      </c>
      <c r="AI288" s="114">
        <v>142800</v>
      </c>
      <c r="AJ288" s="115">
        <v>0.6613</v>
      </c>
      <c r="AK288" s="115">
        <v>0.61070000000000002</v>
      </c>
      <c r="AL288" s="115">
        <v>0.70850000000000002</v>
      </c>
      <c r="AM288" s="114">
        <v>21000</v>
      </c>
      <c r="AN288" s="115">
        <v>9.7199999999999995E-2</v>
      </c>
      <c r="AO288" s="115">
        <v>7.1099999999999997E-2</v>
      </c>
      <c r="AP288" s="115">
        <v>0.13150000000000001</v>
      </c>
      <c r="AQ288" s="114">
        <v>52200</v>
      </c>
      <c r="AR288" s="115">
        <v>0.24149999999999999</v>
      </c>
      <c r="AS288" s="115">
        <v>0.20069999999999999</v>
      </c>
      <c r="AT288" s="116">
        <v>0.28760000000000002</v>
      </c>
      <c r="AU288" s="352"/>
      <c r="AV288" s="246">
        <v>-1.7299999999999999E-2</v>
      </c>
      <c r="AW288" s="206" t="s">
        <v>942</v>
      </c>
      <c r="AX288" s="246">
        <v>6.4000000000000003E-3</v>
      </c>
      <c r="AY288" s="206" t="s">
        <v>942</v>
      </c>
      <c r="AZ288" s="297">
        <v>1.09E-2</v>
      </c>
      <c r="BA288" s="206" t="s">
        <v>942</v>
      </c>
      <c r="BC288" s="140">
        <v>1.7500000000000002E-2</v>
      </c>
      <c r="BD288" s="206" t="s">
        <v>942</v>
      </c>
      <c r="BE288" s="246">
        <v>-2.1399999999999999E-2</v>
      </c>
      <c r="BF288" s="206" t="s">
        <v>942</v>
      </c>
      <c r="BG288" s="297">
        <v>3.8999999999999998E-3</v>
      </c>
      <c r="BH288" s="206" t="s">
        <v>942</v>
      </c>
      <c r="BI288" s="187"/>
    </row>
    <row r="289" spans="1:61" x14ac:dyDescent="0.25">
      <c r="A289" s="39" t="str">
        <f t="shared" si="12"/>
        <v>E06000027</v>
      </c>
      <c r="B289" s="40"/>
      <c r="C289" s="41"/>
      <c r="D289" s="40" t="s">
        <v>645</v>
      </c>
      <c r="E289" s="40" t="s">
        <v>646</v>
      </c>
      <c r="F289" s="117">
        <v>510</v>
      </c>
      <c r="G289" s="114">
        <v>66000</v>
      </c>
      <c r="H289" s="120">
        <v>0.59399999999999997</v>
      </c>
      <c r="I289" s="120">
        <v>0.53090000000000004</v>
      </c>
      <c r="J289" s="120">
        <v>0.6542</v>
      </c>
      <c r="K289" s="114">
        <v>13100</v>
      </c>
      <c r="L289" s="120">
        <v>0.1176</v>
      </c>
      <c r="M289" s="120">
        <v>8.8599999999999998E-2</v>
      </c>
      <c r="N289" s="120">
        <v>0.15459999999999999</v>
      </c>
      <c r="O289" s="114">
        <v>32000</v>
      </c>
      <c r="P289" s="120">
        <v>0.2883</v>
      </c>
      <c r="Q289" s="120">
        <v>0.2296</v>
      </c>
      <c r="R289" s="121">
        <v>0.35520000000000002</v>
      </c>
      <c r="S289" s="339"/>
      <c r="T289" s="125">
        <v>498</v>
      </c>
      <c r="U289" s="114">
        <v>71500</v>
      </c>
      <c r="V289" s="120">
        <v>0.64129999999999998</v>
      </c>
      <c r="W289" s="120">
        <v>0.5857</v>
      </c>
      <c r="X289" s="120">
        <v>0.69340000000000002</v>
      </c>
      <c r="Y289" s="114">
        <v>14700</v>
      </c>
      <c r="Z289" s="120">
        <v>0.1321</v>
      </c>
      <c r="AA289" s="120">
        <v>9.9599999999999994E-2</v>
      </c>
      <c r="AB289" s="120">
        <v>0.1731</v>
      </c>
      <c r="AC289" s="114">
        <v>25300</v>
      </c>
      <c r="AD289" s="120">
        <v>0.2266</v>
      </c>
      <c r="AE289" s="120">
        <v>0.18210000000000001</v>
      </c>
      <c r="AF289" s="121">
        <v>0.27829999999999999</v>
      </c>
      <c r="AG289" s="335"/>
      <c r="AH289" s="125">
        <v>486</v>
      </c>
      <c r="AI289" s="114">
        <v>74000</v>
      </c>
      <c r="AJ289" s="115">
        <v>0.65759999999999996</v>
      </c>
      <c r="AK289" s="115">
        <v>0.60360000000000003</v>
      </c>
      <c r="AL289" s="115">
        <v>0.7077</v>
      </c>
      <c r="AM289" s="114">
        <v>12100</v>
      </c>
      <c r="AN289" s="115">
        <v>0.1074</v>
      </c>
      <c r="AO289" s="115">
        <v>7.9200000000000007E-2</v>
      </c>
      <c r="AP289" s="115">
        <v>0.14419999999999999</v>
      </c>
      <c r="AQ289" s="114">
        <v>26500</v>
      </c>
      <c r="AR289" s="115">
        <v>0.23499999999999999</v>
      </c>
      <c r="AS289" s="115">
        <v>0.19159999999999999</v>
      </c>
      <c r="AT289" s="116">
        <v>0.2848</v>
      </c>
      <c r="AU289" s="352"/>
      <c r="AV289" s="246">
        <v>6.3600000000000004E-2</v>
      </c>
      <c r="AW289" s="206" t="s">
        <v>942</v>
      </c>
      <c r="AX289" s="246">
        <v>-1.0200000000000001E-2</v>
      </c>
      <c r="AY289" s="206" t="s">
        <v>942</v>
      </c>
      <c r="AZ289" s="297">
        <v>-5.3400000000000003E-2</v>
      </c>
      <c r="BA289" s="206" t="s">
        <v>942</v>
      </c>
      <c r="BC289" s="140">
        <v>1.6299999999999999E-2</v>
      </c>
      <c r="BD289" s="206" t="s">
        <v>942</v>
      </c>
      <c r="BE289" s="246">
        <v>-2.46E-2</v>
      </c>
      <c r="BF289" s="206" t="s">
        <v>942</v>
      </c>
      <c r="BG289" s="297">
        <v>8.3999999999999995E-3</v>
      </c>
      <c r="BH289" s="206" t="s">
        <v>942</v>
      </c>
      <c r="BI289" s="187"/>
    </row>
    <row r="290" spans="1:61" x14ac:dyDescent="0.25">
      <c r="A290" s="39" t="str">
        <f t="shared" si="12"/>
        <v>E06000028</v>
      </c>
      <c r="B290" s="40"/>
      <c r="C290" s="41"/>
      <c r="D290" s="40" t="s">
        <v>647</v>
      </c>
      <c r="E290" s="40" t="s">
        <v>648</v>
      </c>
      <c r="F290" s="117">
        <v>497</v>
      </c>
      <c r="G290" s="114">
        <v>102000</v>
      </c>
      <c r="H290" s="120">
        <v>0.62450000000000006</v>
      </c>
      <c r="I290" s="120">
        <v>0.56540000000000001</v>
      </c>
      <c r="J290" s="120">
        <v>0.68010000000000004</v>
      </c>
      <c r="K290" s="114">
        <v>20800</v>
      </c>
      <c r="L290" s="120">
        <v>0.12759999999999999</v>
      </c>
      <c r="M290" s="120">
        <v>9.5100000000000004E-2</v>
      </c>
      <c r="N290" s="120">
        <v>0.1691</v>
      </c>
      <c r="O290" s="114">
        <v>40500</v>
      </c>
      <c r="P290" s="120">
        <v>0.24790000000000001</v>
      </c>
      <c r="Q290" s="120">
        <v>0.1996</v>
      </c>
      <c r="R290" s="121">
        <v>0.30359999999999998</v>
      </c>
      <c r="S290" s="339"/>
      <c r="T290" s="125">
        <v>515</v>
      </c>
      <c r="U290" s="114">
        <v>106700</v>
      </c>
      <c r="V290" s="120">
        <v>0.64400000000000002</v>
      </c>
      <c r="W290" s="120">
        <v>0.59150000000000003</v>
      </c>
      <c r="X290" s="120">
        <v>0.69320000000000004</v>
      </c>
      <c r="Y290" s="114">
        <v>19800</v>
      </c>
      <c r="Z290" s="120">
        <v>0.11940000000000001</v>
      </c>
      <c r="AA290" s="120">
        <v>9.06E-2</v>
      </c>
      <c r="AB290" s="120">
        <v>0.15570000000000001</v>
      </c>
      <c r="AC290" s="114">
        <v>39200</v>
      </c>
      <c r="AD290" s="120">
        <v>0.23669999999999999</v>
      </c>
      <c r="AE290" s="120">
        <v>0.19500000000000001</v>
      </c>
      <c r="AF290" s="121">
        <v>0.28410000000000002</v>
      </c>
      <c r="AG290" s="335"/>
      <c r="AH290" s="125">
        <v>504</v>
      </c>
      <c r="AI290" s="114">
        <v>114000</v>
      </c>
      <c r="AJ290" s="115">
        <v>0.70289999999999997</v>
      </c>
      <c r="AK290" s="115">
        <v>0.65169999999999995</v>
      </c>
      <c r="AL290" s="115">
        <v>0.74939999999999996</v>
      </c>
      <c r="AM290" s="114">
        <v>16700</v>
      </c>
      <c r="AN290" s="115">
        <v>0.1028</v>
      </c>
      <c r="AO290" s="115">
        <v>7.5899999999999995E-2</v>
      </c>
      <c r="AP290" s="115">
        <v>0.13780000000000001</v>
      </c>
      <c r="AQ290" s="114">
        <v>31500</v>
      </c>
      <c r="AR290" s="115">
        <v>0.19439999999999999</v>
      </c>
      <c r="AS290" s="115">
        <v>0.15679999999999999</v>
      </c>
      <c r="AT290" s="116">
        <v>0.23849999999999999</v>
      </c>
      <c r="AU290" s="352"/>
      <c r="AV290" s="246">
        <v>7.8399999999999997E-2</v>
      </c>
      <c r="AW290" s="243" t="s">
        <v>938</v>
      </c>
      <c r="AX290" s="246">
        <v>-2.4799999999999999E-2</v>
      </c>
      <c r="AY290" s="206" t="s">
        <v>942</v>
      </c>
      <c r="AZ290" s="297">
        <v>-5.3499999999999999E-2</v>
      </c>
      <c r="BA290" s="206" t="s">
        <v>942</v>
      </c>
      <c r="BC290" s="140">
        <v>5.8900000000000001E-2</v>
      </c>
      <c r="BD290" s="206" t="s">
        <v>942</v>
      </c>
      <c r="BE290" s="246">
        <v>-1.66E-2</v>
      </c>
      <c r="BF290" s="206" t="s">
        <v>942</v>
      </c>
      <c r="BG290" s="297">
        <v>-4.2299999999999997E-2</v>
      </c>
      <c r="BH290" s="206" t="s">
        <v>942</v>
      </c>
      <c r="BI290" s="187"/>
    </row>
    <row r="291" spans="1:61" x14ac:dyDescent="0.25">
      <c r="A291" s="39" t="str">
        <f t="shared" si="12"/>
        <v>E06000029</v>
      </c>
      <c r="B291" s="40"/>
      <c r="C291" s="41"/>
      <c r="D291" s="40" t="s">
        <v>649</v>
      </c>
      <c r="E291" s="40" t="s">
        <v>650</v>
      </c>
      <c r="F291" s="117">
        <v>497</v>
      </c>
      <c r="G291" s="114">
        <v>71800</v>
      </c>
      <c r="H291" s="120">
        <v>0.57840000000000003</v>
      </c>
      <c r="I291" s="120">
        <v>0.52090000000000003</v>
      </c>
      <c r="J291" s="120">
        <v>0.63380000000000003</v>
      </c>
      <c r="K291" s="114">
        <v>17200</v>
      </c>
      <c r="L291" s="120">
        <v>0.13880000000000001</v>
      </c>
      <c r="M291" s="120">
        <v>0.105</v>
      </c>
      <c r="N291" s="120">
        <v>0.18140000000000001</v>
      </c>
      <c r="O291" s="114">
        <v>35100</v>
      </c>
      <c r="P291" s="120">
        <v>0.2828</v>
      </c>
      <c r="Q291" s="120">
        <v>0.23499999999999999</v>
      </c>
      <c r="R291" s="121">
        <v>0.33600000000000002</v>
      </c>
      <c r="S291" s="339"/>
      <c r="T291" s="125">
        <v>495</v>
      </c>
      <c r="U291" s="114">
        <v>82600</v>
      </c>
      <c r="V291" s="120">
        <v>0.6623</v>
      </c>
      <c r="W291" s="120">
        <v>0.60850000000000004</v>
      </c>
      <c r="X291" s="120">
        <v>0.71220000000000006</v>
      </c>
      <c r="Y291" s="114">
        <v>16500</v>
      </c>
      <c r="Z291" s="120">
        <v>0.13220000000000001</v>
      </c>
      <c r="AA291" s="120">
        <v>9.7600000000000006E-2</v>
      </c>
      <c r="AB291" s="120">
        <v>0.17680000000000001</v>
      </c>
      <c r="AC291" s="114">
        <v>25600</v>
      </c>
      <c r="AD291" s="120">
        <v>0.20549999999999999</v>
      </c>
      <c r="AE291" s="120">
        <v>0.16550000000000001</v>
      </c>
      <c r="AF291" s="121">
        <v>0.25219999999999998</v>
      </c>
      <c r="AG291" s="335"/>
      <c r="AH291" s="125">
        <v>499</v>
      </c>
      <c r="AI291" s="114">
        <v>84400</v>
      </c>
      <c r="AJ291" s="115">
        <v>0.67800000000000005</v>
      </c>
      <c r="AK291" s="115">
        <v>0.62509999999999999</v>
      </c>
      <c r="AL291" s="115">
        <v>0.72670000000000001</v>
      </c>
      <c r="AM291" s="114">
        <v>17300</v>
      </c>
      <c r="AN291" s="115">
        <v>0.13900000000000001</v>
      </c>
      <c r="AO291" s="115">
        <v>0.1021</v>
      </c>
      <c r="AP291" s="115">
        <v>0.18640000000000001</v>
      </c>
      <c r="AQ291" s="114">
        <v>22800</v>
      </c>
      <c r="AR291" s="115">
        <v>0.18310000000000001</v>
      </c>
      <c r="AS291" s="115">
        <v>0.14860000000000001</v>
      </c>
      <c r="AT291" s="116">
        <v>0.22339999999999999</v>
      </c>
      <c r="AU291" s="352"/>
      <c r="AV291" s="246">
        <v>9.9599999999999994E-2</v>
      </c>
      <c r="AW291" s="243" t="s">
        <v>938</v>
      </c>
      <c r="AX291" s="246">
        <v>1E-4</v>
      </c>
      <c r="AY291" s="206" t="s">
        <v>942</v>
      </c>
      <c r="AZ291" s="297">
        <v>-9.9699999999999997E-2</v>
      </c>
      <c r="BA291" s="206" t="s">
        <v>936</v>
      </c>
      <c r="BC291" s="140">
        <v>1.5699999999999999E-2</v>
      </c>
      <c r="BD291" s="206" t="s">
        <v>942</v>
      </c>
      <c r="BE291" s="246">
        <v>6.7000000000000002E-3</v>
      </c>
      <c r="BF291" s="206" t="s">
        <v>942</v>
      </c>
      <c r="BG291" s="297">
        <v>-2.24E-2</v>
      </c>
      <c r="BH291" s="206" t="s">
        <v>942</v>
      </c>
      <c r="BI291" s="187"/>
    </row>
    <row r="292" spans="1:61" x14ac:dyDescent="0.25">
      <c r="A292" s="39" t="str">
        <f t="shared" si="12"/>
        <v>E06000030</v>
      </c>
      <c r="B292" s="40"/>
      <c r="C292" s="41"/>
      <c r="D292" s="40" t="s">
        <v>651</v>
      </c>
      <c r="E292" s="40" t="s">
        <v>652</v>
      </c>
      <c r="F292" s="117">
        <v>1017</v>
      </c>
      <c r="G292" s="114">
        <v>107600</v>
      </c>
      <c r="H292" s="120">
        <v>0.62109999999999999</v>
      </c>
      <c r="I292" s="120">
        <v>0.58079999999999998</v>
      </c>
      <c r="J292" s="120">
        <v>0.65980000000000005</v>
      </c>
      <c r="K292" s="114">
        <v>22200</v>
      </c>
      <c r="L292" s="120">
        <v>0.12790000000000001</v>
      </c>
      <c r="M292" s="120">
        <v>0.1019</v>
      </c>
      <c r="N292" s="120">
        <v>0.15939999999999999</v>
      </c>
      <c r="O292" s="114">
        <v>43500</v>
      </c>
      <c r="P292" s="120">
        <v>0.251</v>
      </c>
      <c r="Q292" s="120">
        <v>0.21759999999999999</v>
      </c>
      <c r="R292" s="121">
        <v>0.28770000000000001</v>
      </c>
      <c r="S292" s="339"/>
      <c r="T292" s="125">
        <v>994</v>
      </c>
      <c r="U292" s="114">
        <v>111900</v>
      </c>
      <c r="V292" s="120">
        <v>0.64510000000000001</v>
      </c>
      <c r="W292" s="120">
        <v>0.60599999999999998</v>
      </c>
      <c r="X292" s="120">
        <v>0.68230000000000002</v>
      </c>
      <c r="Y292" s="114">
        <v>23300</v>
      </c>
      <c r="Z292" s="120">
        <v>0.1341</v>
      </c>
      <c r="AA292" s="120">
        <v>0.1101</v>
      </c>
      <c r="AB292" s="120">
        <v>0.1623</v>
      </c>
      <c r="AC292" s="114">
        <v>38300</v>
      </c>
      <c r="AD292" s="120">
        <v>0.2208</v>
      </c>
      <c r="AE292" s="120">
        <v>0.18940000000000001</v>
      </c>
      <c r="AF292" s="121">
        <v>0.25590000000000002</v>
      </c>
      <c r="AG292" s="335"/>
      <c r="AH292" s="125">
        <v>539</v>
      </c>
      <c r="AI292" s="114">
        <v>121100</v>
      </c>
      <c r="AJ292" s="115">
        <v>0.69030000000000002</v>
      </c>
      <c r="AK292" s="115">
        <v>0.63739999999999997</v>
      </c>
      <c r="AL292" s="115">
        <v>0.73860000000000003</v>
      </c>
      <c r="AM292" s="114">
        <v>16500</v>
      </c>
      <c r="AN292" s="115">
        <v>9.4100000000000003E-2</v>
      </c>
      <c r="AO292" s="115">
        <v>6.8599999999999994E-2</v>
      </c>
      <c r="AP292" s="115">
        <v>0.1278</v>
      </c>
      <c r="AQ292" s="114">
        <v>37800</v>
      </c>
      <c r="AR292" s="115">
        <v>0.21560000000000001</v>
      </c>
      <c r="AS292" s="115">
        <v>0.17330000000000001</v>
      </c>
      <c r="AT292" s="116">
        <v>0.26490000000000002</v>
      </c>
      <c r="AU292" s="352"/>
      <c r="AV292" s="246">
        <v>6.9199999999999998E-2</v>
      </c>
      <c r="AW292" s="243" t="s">
        <v>938</v>
      </c>
      <c r="AX292" s="246">
        <v>-3.3799999999999997E-2</v>
      </c>
      <c r="AY292" s="206" t="s">
        <v>942</v>
      </c>
      <c r="AZ292" s="297">
        <v>-3.5400000000000001E-2</v>
      </c>
      <c r="BA292" s="206" t="s">
        <v>942</v>
      </c>
      <c r="BC292" s="140">
        <v>4.5199999999999997E-2</v>
      </c>
      <c r="BD292" s="206" t="s">
        <v>942</v>
      </c>
      <c r="BE292" s="246">
        <v>-0.04</v>
      </c>
      <c r="BF292" s="206" t="s">
        <v>936</v>
      </c>
      <c r="BG292" s="297">
        <v>-5.1999999999999998E-3</v>
      </c>
      <c r="BH292" s="206" t="s">
        <v>942</v>
      </c>
      <c r="BI292" s="187"/>
    </row>
    <row r="293" spans="1:61" x14ac:dyDescent="0.25">
      <c r="A293" s="39" t="str">
        <f t="shared" si="12"/>
        <v>E06000052</v>
      </c>
      <c r="B293" s="40"/>
      <c r="C293" s="41"/>
      <c r="D293" s="40" t="s">
        <v>653</v>
      </c>
      <c r="E293" s="40" t="s">
        <v>654</v>
      </c>
      <c r="F293" s="117">
        <v>1014</v>
      </c>
      <c r="G293" s="114">
        <v>302300</v>
      </c>
      <c r="H293" s="120">
        <v>0.66210000000000002</v>
      </c>
      <c r="I293" s="120">
        <v>0.62280000000000002</v>
      </c>
      <c r="J293" s="120">
        <v>0.69930000000000003</v>
      </c>
      <c r="K293" s="114">
        <v>55800</v>
      </c>
      <c r="L293" s="120">
        <v>0.1222</v>
      </c>
      <c r="M293" s="120">
        <v>9.8400000000000001E-2</v>
      </c>
      <c r="N293" s="120">
        <v>0.15060000000000001</v>
      </c>
      <c r="O293" s="114">
        <v>98500</v>
      </c>
      <c r="P293" s="120">
        <v>0.2157</v>
      </c>
      <c r="Q293" s="120">
        <v>0.18490000000000001</v>
      </c>
      <c r="R293" s="121">
        <v>0.25009999999999999</v>
      </c>
      <c r="S293" s="339"/>
      <c r="T293" s="125">
        <v>937</v>
      </c>
      <c r="U293" s="114">
        <v>290100</v>
      </c>
      <c r="V293" s="120">
        <v>0.63060000000000005</v>
      </c>
      <c r="W293" s="120">
        <v>0.58919999999999995</v>
      </c>
      <c r="X293" s="120">
        <v>0.67010000000000003</v>
      </c>
      <c r="Y293" s="114">
        <v>53900</v>
      </c>
      <c r="Z293" s="120">
        <v>0.1172</v>
      </c>
      <c r="AA293" s="120">
        <v>9.1600000000000001E-2</v>
      </c>
      <c r="AB293" s="120">
        <v>0.14879999999999999</v>
      </c>
      <c r="AC293" s="114">
        <v>116000</v>
      </c>
      <c r="AD293" s="120">
        <v>0.25219999999999998</v>
      </c>
      <c r="AE293" s="120">
        <v>0.218</v>
      </c>
      <c r="AF293" s="121">
        <v>0.2898</v>
      </c>
      <c r="AG293" s="335"/>
      <c r="AH293" s="125">
        <v>509</v>
      </c>
      <c r="AI293" s="114">
        <v>310000</v>
      </c>
      <c r="AJ293" s="115">
        <v>0.66479999999999995</v>
      </c>
      <c r="AK293" s="115">
        <v>0.61129999999999995</v>
      </c>
      <c r="AL293" s="115">
        <v>0.71440000000000003</v>
      </c>
      <c r="AM293" s="114">
        <v>47400</v>
      </c>
      <c r="AN293" s="115">
        <v>0.1017</v>
      </c>
      <c r="AO293" s="115">
        <v>7.51E-2</v>
      </c>
      <c r="AP293" s="115">
        <v>0.13650000000000001</v>
      </c>
      <c r="AQ293" s="114">
        <v>108900</v>
      </c>
      <c r="AR293" s="115">
        <v>0.23350000000000001</v>
      </c>
      <c r="AS293" s="115">
        <v>0.1903</v>
      </c>
      <c r="AT293" s="116">
        <v>0.28310000000000002</v>
      </c>
      <c r="AU293" s="352"/>
      <c r="AV293" s="246">
        <v>2.7000000000000001E-3</v>
      </c>
      <c r="AW293" s="206" t="s">
        <v>942</v>
      </c>
      <c r="AX293" s="246">
        <v>-2.0400000000000001E-2</v>
      </c>
      <c r="AY293" s="206" t="s">
        <v>942</v>
      </c>
      <c r="AZ293" s="297">
        <v>1.78E-2</v>
      </c>
      <c r="BA293" s="206" t="s">
        <v>942</v>
      </c>
      <c r="BC293" s="140">
        <v>3.4200000000000001E-2</v>
      </c>
      <c r="BD293" s="206" t="s">
        <v>942</v>
      </c>
      <c r="BE293" s="246">
        <v>-1.55E-2</v>
      </c>
      <c r="BF293" s="206" t="s">
        <v>942</v>
      </c>
      <c r="BG293" s="297">
        <v>-1.8700000000000001E-2</v>
      </c>
      <c r="BH293" s="206" t="s">
        <v>942</v>
      </c>
      <c r="BI293" s="187"/>
    </row>
    <row r="294" spans="1:61" s="164" customFormat="1" x14ac:dyDescent="0.25">
      <c r="A294" s="296" t="str">
        <f t="shared" si="12"/>
        <v>E06000053</v>
      </c>
      <c r="B294" s="193"/>
      <c r="C294" s="194"/>
      <c r="D294" s="193" t="s">
        <v>655</v>
      </c>
      <c r="E294" s="193" t="s">
        <v>656</v>
      </c>
      <c r="F294" s="117">
        <v>246</v>
      </c>
      <c r="G294" s="114">
        <v>1400</v>
      </c>
      <c r="H294" s="120">
        <v>0.73470000000000002</v>
      </c>
      <c r="I294" s="120">
        <v>0.66090000000000004</v>
      </c>
      <c r="J294" s="120">
        <v>0.7974</v>
      </c>
      <c r="K294" s="114" t="s">
        <v>890</v>
      </c>
      <c r="L294" s="115" t="s">
        <v>890</v>
      </c>
      <c r="M294" s="115" t="s">
        <v>890</v>
      </c>
      <c r="N294" s="120" t="s">
        <v>890</v>
      </c>
      <c r="O294" s="114">
        <v>400</v>
      </c>
      <c r="P294" s="120">
        <v>0.18210000000000001</v>
      </c>
      <c r="Q294" s="120">
        <v>0.13059999999999999</v>
      </c>
      <c r="R294" s="121">
        <v>0.24809999999999999</v>
      </c>
      <c r="S294" s="351"/>
      <c r="T294" s="125">
        <v>223</v>
      </c>
      <c r="U294" s="114">
        <v>1400</v>
      </c>
      <c r="V294" s="120">
        <v>0.70030000000000003</v>
      </c>
      <c r="W294" s="120">
        <v>0.61270000000000002</v>
      </c>
      <c r="X294" s="120">
        <v>0.77539999999999998</v>
      </c>
      <c r="Y294" s="114" t="s">
        <v>890</v>
      </c>
      <c r="Z294" s="115" t="s">
        <v>890</v>
      </c>
      <c r="AA294" s="115" t="s">
        <v>890</v>
      </c>
      <c r="AB294" s="120" t="s">
        <v>890</v>
      </c>
      <c r="AC294" s="114">
        <v>400</v>
      </c>
      <c r="AD294" s="120">
        <v>0.2152</v>
      </c>
      <c r="AE294" s="120">
        <v>0.1484</v>
      </c>
      <c r="AF294" s="121">
        <v>0.3014</v>
      </c>
      <c r="AG294" s="353"/>
      <c r="AH294" s="125">
        <v>240</v>
      </c>
      <c r="AI294" s="114">
        <v>1400</v>
      </c>
      <c r="AJ294" s="115">
        <v>0.72450000000000003</v>
      </c>
      <c r="AK294" s="115">
        <v>0.6532</v>
      </c>
      <c r="AL294" s="115">
        <v>0.78600000000000003</v>
      </c>
      <c r="AM294" s="114" t="s">
        <v>890</v>
      </c>
      <c r="AN294" s="115" t="s">
        <v>890</v>
      </c>
      <c r="AO294" s="115" t="s">
        <v>890</v>
      </c>
      <c r="AP294" s="115" t="s">
        <v>890</v>
      </c>
      <c r="AQ294" s="114">
        <v>400</v>
      </c>
      <c r="AR294" s="115">
        <v>0.18790000000000001</v>
      </c>
      <c r="AS294" s="115">
        <v>0.1371</v>
      </c>
      <c r="AT294" s="116">
        <v>0.25190000000000001</v>
      </c>
      <c r="AU294" s="359"/>
      <c r="AV294" s="253">
        <v>-1.0200000000000001E-2</v>
      </c>
      <c r="AW294" s="206" t="s">
        <v>942</v>
      </c>
      <c r="AX294" s="294" t="s">
        <v>890</v>
      </c>
      <c r="AY294" s="295" t="s">
        <v>890</v>
      </c>
      <c r="AZ294" s="361">
        <v>5.7999999999999996E-3</v>
      </c>
      <c r="BA294" s="206" t="s">
        <v>942</v>
      </c>
      <c r="BC294" s="140">
        <v>2.4199999999999999E-2</v>
      </c>
      <c r="BD294" s="206" t="s">
        <v>942</v>
      </c>
      <c r="BE294" s="294" t="s">
        <v>890</v>
      </c>
      <c r="BF294" s="295" t="s">
        <v>890</v>
      </c>
      <c r="BG294" s="361">
        <v>-2.7300000000000001E-2</v>
      </c>
      <c r="BH294" s="206" t="s">
        <v>942</v>
      </c>
      <c r="BI294" s="165"/>
    </row>
    <row r="295" spans="1:61" x14ac:dyDescent="0.25">
      <c r="A295" s="39" t="str">
        <f t="shared" si="12"/>
        <v>E06000054</v>
      </c>
      <c r="B295" s="40"/>
      <c r="C295" s="41"/>
      <c r="D295" s="40" t="s">
        <v>657</v>
      </c>
      <c r="E295" s="40" t="s">
        <v>658</v>
      </c>
      <c r="F295" s="117">
        <v>507</v>
      </c>
      <c r="G295" s="114">
        <v>263600</v>
      </c>
      <c r="H295" s="120">
        <v>0.66900000000000004</v>
      </c>
      <c r="I295" s="120">
        <v>0.61109999999999998</v>
      </c>
      <c r="J295" s="120">
        <v>0.72230000000000005</v>
      </c>
      <c r="K295" s="114">
        <v>55200</v>
      </c>
      <c r="L295" s="120">
        <v>0.1401</v>
      </c>
      <c r="M295" s="120">
        <v>0.10199999999999999</v>
      </c>
      <c r="N295" s="120">
        <v>0.18940000000000001</v>
      </c>
      <c r="O295" s="114">
        <v>75200</v>
      </c>
      <c r="P295" s="120">
        <v>0.1908</v>
      </c>
      <c r="Q295" s="120">
        <v>0.1525</v>
      </c>
      <c r="R295" s="121">
        <v>0.23619999999999999</v>
      </c>
      <c r="S295" s="339"/>
      <c r="T295" s="125">
        <v>1005</v>
      </c>
      <c r="U295" s="114">
        <v>249900</v>
      </c>
      <c r="V295" s="120">
        <v>0.63219999999999998</v>
      </c>
      <c r="W295" s="120">
        <v>0.59519999999999995</v>
      </c>
      <c r="X295" s="120">
        <v>0.66769999999999996</v>
      </c>
      <c r="Y295" s="114">
        <v>45700</v>
      </c>
      <c r="Z295" s="120">
        <v>0.1157</v>
      </c>
      <c r="AA295" s="120">
        <v>9.4100000000000003E-2</v>
      </c>
      <c r="AB295" s="120">
        <v>0.1416</v>
      </c>
      <c r="AC295" s="114">
        <v>99700</v>
      </c>
      <c r="AD295" s="120">
        <v>0.25209999999999999</v>
      </c>
      <c r="AE295" s="120">
        <v>0.2213</v>
      </c>
      <c r="AF295" s="121">
        <v>0.28560000000000002</v>
      </c>
      <c r="AG295" s="335"/>
      <c r="AH295" s="125">
        <v>490</v>
      </c>
      <c r="AI295" s="114">
        <v>264000</v>
      </c>
      <c r="AJ295" s="115">
        <v>0.65690000000000004</v>
      </c>
      <c r="AK295" s="115">
        <v>0.60409999999999997</v>
      </c>
      <c r="AL295" s="115">
        <v>0.70609999999999995</v>
      </c>
      <c r="AM295" s="114">
        <v>54800</v>
      </c>
      <c r="AN295" s="115">
        <v>0.13650000000000001</v>
      </c>
      <c r="AO295" s="115">
        <v>0.10340000000000001</v>
      </c>
      <c r="AP295" s="115">
        <v>0.17799999999999999</v>
      </c>
      <c r="AQ295" s="114">
        <v>83100</v>
      </c>
      <c r="AR295" s="115">
        <v>0.20660000000000001</v>
      </c>
      <c r="AS295" s="115">
        <v>0.1681</v>
      </c>
      <c r="AT295" s="116">
        <v>0.25130000000000002</v>
      </c>
      <c r="AU295" s="352"/>
      <c r="AV295" s="246">
        <v>-1.21E-2</v>
      </c>
      <c r="AW295" s="206" t="s">
        <v>942</v>
      </c>
      <c r="AX295" s="246">
        <v>-3.7000000000000002E-3</v>
      </c>
      <c r="AY295" s="206" t="s">
        <v>942</v>
      </c>
      <c r="AZ295" s="297">
        <v>1.5800000000000002E-2</v>
      </c>
      <c r="BA295" s="206" t="s">
        <v>942</v>
      </c>
      <c r="BC295" s="140">
        <v>2.47E-2</v>
      </c>
      <c r="BD295" s="206" t="s">
        <v>942</v>
      </c>
      <c r="BE295" s="246">
        <v>2.07E-2</v>
      </c>
      <c r="BF295" s="206" t="s">
        <v>942</v>
      </c>
      <c r="BG295" s="297">
        <v>-4.5499999999999999E-2</v>
      </c>
      <c r="BH295" s="206" t="s">
        <v>942</v>
      </c>
      <c r="BI295" s="187"/>
    </row>
    <row r="296" spans="1:61" x14ac:dyDescent="0.25">
      <c r="A296" s="39" t="str">
        <f t="shared" si="12"/>
        <v>E07000040</v>
      </c>
      <c r="B296" s="40"/>
      <c r="C296" s="41"/>
      <c r="D296" s="40" t="s">
        <v>659</v>
      </c>
      <c r="E296" s="40" t="s">
        <v>660</v>
      </c>
      <c r="F296" s="117">
        <v>512</v>
      </c>
      <c r="G296" s="114">
        <v>75900</v>
      </c>
      <c r="H296" s="120">
        <v>0.65149999999999997</v>
      </c>
      <c r="I296" s="120">
        <v>0.5958</v>
      </c>
      <c r="J296" s="120">
        <v>0.70330000000000004</v>
      </c>
      <c r="K296" s="114">
        <v>16300</v>
      </c>
      <c r="L296" s="120">
        <v>0.13980000000000001</v>
      </c>
      <c r="M296" s="120">
        <v>0.104</v>
      </c>
      <c r="N296" s="120">
        <v>0.18540000000000001</v>
      </c>
      <c r="O296" s="114">
        <v>24300</v>
      </c>
      <c r="P296" s="120">
        <v>0.2087</v>
      </c>
      <c r="Q296" s="120">
        <v>0.1686</v>
      </c>
      <c r="R296" s="121">
        <v>0.25540000000000002</v>
      </c>
      <c r="S296" s="339"/>
      <c r="T296" s="125">
        <v>494</v>
      </c>
      <c r="U296" s="114">
        <v>82000</v>
      </c>
      <c r="V296" s="120">
        <v>0.69679999999999997</v>
      </c>
      <c r="W296" s="120">
        <v>0.64459999999999995</v>
      </c>
      <c r="X296" s="120">
        <v>0.74429999999999996</v>
      </c>
      <c r="Y296" s="114">
        <v>12500</v>
      </c>
      <c r="Z296" s="120">
        <v>0.10589999999999999</v>
      </c>
      <c r="AA296" s="120">
        <v>7.6999999999999999E-2</v>
      </c>
      <c r="AB296" s="120">
        <v>0.1439</v>
      </c>
      <c r="AC296" s="114">
        <v>23200</v>
      </c>
      <c r="AD296" s="120">
        <v>0.1973</v>
      </c>
      <c r="AE296" s="120">
        <v>0.1585</v>
      </c>
      <c r="AF296" s="121">
        <v>0.24279999999999999</v>
      </c>
      <c r="AG296" s="335"/>
      <c r="AH296" s="125">
        <v>491</v>
      </c>
      <c r="AI296" s="114">
        <v>86400</v>
      </c>
      <c r="AJ296" s="115">
        <v>0.72209999999999996</v>
      </c>
      <c r="AK296" s="115">
        <v>0.66949999999999998</v>
      </c>
      <c r="AL296" s="115">
        <v>0.76929999999999998</v>
      </c>
      <c r="AM296" s="114">
        <v>11400</v>
      </c>
      <c r="AN296" s="115">
        <v>9.5100000000000004E-2</v>
      </c>
      <c r="AO296" s="115">
        <v>7.0400000000000004E-2</v>
      </c>
      <c r="AP296" s="115">
        <v>0.1273</v>
      </c>
      <c r="AQ296" s="114">
        <v>21900</v>
      </c>
      <c r="AR296" s="115">
        <v>0.18279999999999999</v>
      </c>
      <c r="AS296" s="115">
        <v>0.1426</v>
      </c>
      <c r="AT296" s="116">
        <v>0.23119999999999999</v>
      </c>
      <c r="AU296" s="352"/>
      <c r="AV296" s="246">
        <v>7.0699999999999999E-2</v>
      </c>
      <c r="AW296" s="206" t="s">
        <v>942</v>
      </c>
      <c r="AX296" s="246">
        <v>-4.4699999999999997E-2</v>
      </c>
      <c r="AY296" s="206" t="s">
        <v>942</v>
      </c>
      <c r="AZ296" s="297">
        <v>-2.5899999999999999E-2</v>
      </c>
      <c r="BA296" s="206" t="s">
        <v>942</v>
      </c>
      <c r="BC296" s="140">
        <v>2.5399999999999999E-2</v>
      </c>
      <c r="BD296" s="206" t="s">
        <v>942</v>
      </c>
      <c r="BE296" s="246">
        <v>-1.0800000000000001E-2</v>
      </c>
      <c r="BF296" s="206" t="s">
        <v>942</v>
      </c>
      <c r="BG296" s="297">
        <v>-1.4500000000000001E-2</v>
      </c>
      <c r="BH296" s="206" t="s">
        <v>942</v>
      </c>
      <c r="BI296" s="187"/>
    </row>
    <row r="297" spans="1:61" x14ac:dyDescent="0.25">
      <c r="A297" s="39" t="str">
        <f t="shared" si="12"/>
        <v>E07000041</v>
      </c>
      <c r="B297" s="40"/>
      <c r="C297" s="41"/>
      <c r="D297" s="40" t="s">
        <v>661</v>
      </c>
      <c r="E297" s="40" t="s">
        <v>662</v>
      </c>
      <c r="F297" s="117">
        <v>494</v>
      </c>
      <c r="G297" s="114">
        <v>79400</v>
      </c>
      <c r="H297" s="120">
        <v>0.73699999999999999</v>
      </c>
      <c r="I297" s="120">
        <v>0.67969999999999997</v>
      </c>
      <c r="J297" s="120">
        <v>0.78720000000000001</v>
      </c>
      <c r="K297" s="114">
        <v>9700</v>
      </c>
      <c r="L297" s="120">
        <v>9.0200000000000002E-2</v>
      </c>
      <c r="M297" s="120">
        <v>6.4600000000000005E-2</v>
      </c>
      <c r="N297" s="120">
        <v>0.1246</v>
      </c>
      <c r="O297" s="114">
        <v>18600</v>
      </c>
      <c r="P297" s="120">
        <v>0.17280000000000001</v>
      </c>
      <c r="Q297" s="120">
        <v>0.13100000000000001</v>
      </c>
      <c r="R297" s="121">
        <v>0.22459999999999999</v>
      </c>
      <c r="S297" s="339"/>
      <c r="T297" s="125">
        <v>479</v>
      </c>
      <c r="U297" s="114">
        <v>85100</v>
      </c>
      <c r="V297" s="120">
        <v>0.77359999999999995</v>
      </c>
      <c r="W297" s="120">
        <v>0.72330000000000005</v>
      </c>
      <c r="X297" s="120">
        <v>0.81710000000000005</v>
      </c>
      <c r="Y297" s="114">
        <v>6100</v>
      </c>
      <c r="Z297" s="120">
        <v>5.5E-2</v>
      </c>
      <c r="AA297" s="120">
        <v>3.5999999999999997E-2</v>
      </c>
      <c r="AB297" s="120">
        <v>8.3199999999999996E-2</v>
      </c>
      <c r="AC297" s="114">
        <v>18900</v>
      </c>
      <c r="AD297" s="120">
        <v>0.1714</v>
      </c>
      <c r="AE297" s="120">
        <v>0.13320000000000001</v>
      </c>
      <c r="AF297" s="121">
        <v>0.2177</v>
      </c>
      <c r="AG297" s="335"/>
      <c r="AH297" s="125">
        <v>501</v>
      </c>
      <c r="AI297" s="114">
        <v>84700</v>
      </c>
      <c r="AJ297" s="115">
        <v>0.7772</v>
      </c>
      <c r="AK297" s="115">
        <v>0.73099999999999998</v>
      </c>
      <c r="AL297" s="115">
        <v>0.81740000000000002</v>
      </c>
      <c r="AM297" s="114">
        <v>9800</v>
      </c>
      <c r="AN297" s="115">
        <v>9.0300000000000005E-2</v>
      </c>
      <c r="AO297" s="115">
        <v>6.5299999999999997E-2</v>
      </c>
      <c r="AP297" s="115">
        <v>0.1236</v>
      </c>
      <c r="AQ297" s="114">
        <v>14400</v>
      </c>
      <c r="AR297" s="115">
        <v>0.13250000000000001</v>
      </c>
      <c r="AS297" s="115">
        <v>0.10249999999999999</v>
      </c>
      <c r="AT297" s="116">
        <v>0.1696</v>
      </c>
      <c r="AU297" s="352"/>
      <c r="AV297" s="246">
        <v>4.02E-2</v>
      </c>
      <c r="AW297" s="206" t="s">
        <v>942</v>
      </c>
      <c r="AX297" s="246">
        <v>1E-4</v>
      </c>
      <c r="AY297" s="206" t="s">
        <v>942</v>
      </c>
      <c r="AZ297" s="297">
        <v>-4.0300000000000002E-2</v>
      </c>
      <c r="BA297" s="206" t="s">
        <v>942</v>
      </c>
      <c r="BC297" s="140">
        <v>3.5999999999999999E-3</v>
      </c>
      <c r="BD297" s="206" t="s">
        <v>942</v>
      </c>
      <c r="BE297" s="246">
        <v>3.5299999999999998E-2</v>
      </c>
      <c r="BF297" s="206" t="s">
        <v>942</v>
      </c>
      <c r="BG297" s="297">
        <v>-3.8899999999999997E-2</v>
      </c>
      <c r="BH297" s="206" t="s">
        <v>942</v>
      </c>
      <c r="BI297" s="187"/>
    </row>
    <row r="298" spans="1:61" x14ac:dyDescent="0.25">
      <c r="A298" s="39" t="str">
        <f t="shared" si="12"/>
        <v>E07000042</v>
      </c>
      <c r="B298" s="40"/>
      <c r="C298" s="41"/>
      <c r="D298" s="40" t="s">
        <v>663</v>
      </c>
      <c r="E298" s="40" t="s">
        <v>664</v>
      </c>
      <c r="F298" s="117">
        <v>506</v>
      </c>
      <c r="G298" s="114">
        <v>43400</v>
      </c>
      <c r="H298" s="120">
        <v>0.66900000000000004</v>
      </c>
      <c r="I298" s="120">
        <v>0.61529999999999996</v>
      </c>
      <c r="J298" s="120">
        <v>0.71860000000000002</v>
      </c>
      <c r="K298" s="114">
        <v>7600</v>
      </c>
      <c r="L298" s="120">
        <v>0.1172</v>
      </c>
      <c r="M298" s="120">
        <v>8.6800000000000002E-2</v>
      </c>
      <c r="N298" s="120">
        <v>0.15629999999999999</v>
      </c>
      <c r="O298" s="114">
        <v>13900</v>
      </c>
      <c r="P298" s="120">
        <v>0.21379999999999999</v>
      </c>
      <c r="Q298" s="120">
        <v>0.17399999999999999</v>
      </c>
      <c r="R298" s="121">
        <v>0.26</v>
      </c>
      <c r="S298" s="339"/>
      <c r="T298" s="125">
        <v>479</v>
      </c>
      <c r="U298" s="114">
        <v>42100</v>
      </c>
      <c r="V298" s="120">
        <v>0.6462</v>
      </c>
      <c r="W298" s="120">
        <v>0.58979999999999999</v>
      </c>
      <c r="X298" s="120">
        <v>0.69869999999999999</v>
      </c>
      <c r="Y298" s="114">
        <v>8900</v>
      </c>
      <c r="Z298" s="120">
        <v>0.13589999999999999</v>
      </c>
      <c r="AA298" s="120">
        <v>9.7299999999999998E-2</v>
      </c>
      <c r="AB298" s="120">
        <v>0.18679999999999999</v>
      </c>
      <c r="AC298" s="114">
        <v>14200</v>
      </c>
      <c r="AD298" s="120">
        <v>0.21790000000000001</v>
      </c>
      <c r="AE298" s="120">
        <v>0.17780000000000001</v>
      </c>
      <c r="AF298" s="121">
        <v>0.2641</v>
      </c>
      <c r="AG298" s="335"/>
      <c r="AH298" s="125">
        <v>531</v>
      </c>
      <c r="AI298" s="114">
        <v>43600</v>
      </c>
      <c r="AJ298" s="115">
        <v>0.66220000000000001</v>
      </c>
      <c r="AK298" s="115">
        <v>0.60960000000000003</v>
      </c>
      <c r="AL298" s="115">
        <v>0.71099999999999997</v>
      </c>
      <c r="AM298" s="114">
        <v>7700</v>
      </c>
      <c r="AN298" s="115">
        <v>0.1176</v>
      </c>
      <c r="AO298" s="115">
        <v>8.5900000000000004E-2</v>
      </c>
      <c r="AP298" s="115">
        <v>0.159</v>
      </c>
      <c r="AQ298" s="114">
        <v>14500</v>
      </c>
      <c r="AR298" s="115">
        <v>0.22020000000000001</v>
      </c>
      <c r="AS298" s="115">
        <v>0.18010000000000001</v>
      </c>
      <c r="AT298" s="116">
        <v>0.26629999999999998</v>
      </c>
      <c r="AU298" s="352"/>
      <c r="AV298" s="246">
        <v>-6.8999999999999999E-3</v>
      </c>
      <c r="AW298" s="206" t="s">
        <v>942</v>
      </c>
      <c r="AX298" s="246">
        <v>5.0000000000000001E-4</v>
      </c>
      <c r="AY298" s="206" t="s">
        <v>942</v>
      </c>
      <c r="AZ298" s="297">
        <v>6.4000000000000003E-3</v>
      </c>
      <c r="BA298" s="206" t="s">
        <v>942</v>
      </c>
      <c r="BC298" s="140">
        <v>1.6E-2</v>
      </c>
      <c r="BD298" s="206" t="s">
        <v>942</v>
      </c>
      <c r="BE298" s="246">
        <v>-1.83E-2</v>
      </c>
      <c r="BF298" s="206" t="s">
        <v>942</v>
      </c>
      <c r="BG298" s="297">
        <v>2.3E-3</v>
      </c>
      <c r="BH298" s="206" t="s">
        <v>942</v>
      </c>
      <c r="BI298" s="187"/>
    </row>
    <row r="299" spans="1:61" x14ac:dyDescent="0.25">
      <c r="A299" s="39" t="str">
        <f t="shared" si="12"/>
        <v>E07000043</v>
      </c>
      <c r="B299" s="40"/>
      <c r="C299" s="41"/>
      <c r="D299" s="40" t="s">
        <v>665</v>
      </c>
      <c r="E299" s="40" t="s">
        <v>666</v>
      </c>
      <c r="F299" s="117">
        <v>489</v>
      </c>
      <c r="G299" s="114">
        <v>49500</v>
      </c>
      <c r="H299" s="120">
        <v>0.63429999999999997</v>
      </c>
      <c r="I299" s="120">
        <v>0.57530000000000003</v>
      </c>
      <c r="J299" s="120">
        <v>0.6895</v>
      </c>
      <c r="K299" s="114">
        <v>9000</v>
      </c>
      <c r="L299" s="120">
        <v>0.1147</v>
      </c>
      <c r="M299" s="120">
        <v>8.2199999999999995E-2</v>
      </c>
      <c r="N299" s="120">
        <v>0.1578</v>
      </c>
      <c r="O299" s="114">
        <v>19600</v>
      </c>
      <c r="P299" s="120">
        <v>0.251</v>
      </c>
      <c r="Q299" s="120">
        <v>0.2036</v>
      </c>
      <c r="R299" s="121">
        <v>0.30530000000000002</v>
      </c>
      <c r="S299" s="339"/>
      <c r="T299" s="125">
        <v>479</v>
      </c>
      <c r="U299" s="114">
        <v>53500</v>
      </c>
      <c r="V299" s="120">
        <v>0.68320000000000003</v>
      </c>
      <c r="W299" s="120">
        <v>0.62960000000000005</v>
      </c>
      <c r="X299" s="120">
        <v>0.73240000000000005</v>
      </c>
      <c r="Y299" s="114">
        <v>6100</v>
      </c>
      <c r="Z299" s="120">
        <v>7.7700000000000005E-2</v>
      </c>
      <c r="AA299" s="120">
        <v>5.4800000000000001E-2</v>
      </c>
      <c r="AB299" s="120">
        <v>0.109</v>
      </c>
      <c r="AC299" s="114">
        <v>18700</v>
      </c>
      <c r="AD299" s="120">
        <v>0.23899999999999999</v>
      </c>
      <c r="AE299" s="120">
        <v>0.1948</v>
      </c>
      <c r="AF299" s="121">
        <v>0.28970000000000001</v>
      </c>
      <c r="AG299" s="335"/>
      <c r="AH299" s="125">
        <v>505</v>
      </c>
      <c r="AI299" s="114">
        <v>49100</v>
      </c>
      <c r="AJ299" s="115">
        <v>0.62180000000000002</v>
      </c>
      <c r="AK299" s="115">
        <v>0.56420000000000003</v>
      </c>
      <c r="AL299" s="115">
        <v>0.67610000000000003</v>
      </c>
      <c r="AM299" s="114">
        <v>10900</v>
      </c>
      <c r="AN299" s="115">
        <v>0.13830000000000001</v>
      </c>
      <c r="AO299" s="115">
        <v>0.1013</v>
      </c>
      <c r="AP299" s="115">
        <v>0.18609999999999999</v>
      </c>
      <c r="AQ299" s="114">
        <v>18900</v>
      </c>
      <c r="AR299" s="115">
        <v>0.2399</v>
      </c>
      <c r="AS299" s="115">
        <v>0.19370000000000001</v>
      </c>
      <c r="AT299" s="116">
        <v>0.29310000000000003</v>
      </c>
      <c r="AU299" s="352"/>
      <c r="AV299" s="246">
        <v>-1.2500000000000001E-2</v>
      </c>
      <c r="AW299" s="206" t="s">
        <v>942</v>
      </c>
      <c r="AX299" s="246">
        <v>2.3599999999999999E-2</v>
      </c>
      <c r="AY299" s="206" t="s">
        <v>942</v>
      </c>
      <c r="AZ299" s="297">
        <v>-1.11E-2</v>
      </c>
      <c r="BA299" s="206" t="s">
        <v>942</v>
      </c>
      <c r="BC299" s="140">
        <v>-6.1499999999999999E-2</v>
      </c>
      <c r="BD299" s="206" t="s">
        <v>942</v>
      </c>
      <c r="BE299" s="246">
        <v>6.0600000000000001E-2</v>
      </c>
      <c r="BF299" s="206" t="s">
        <v>938</v>
      </c>
      <c r="BG299" s="297">
        <v>8.9999999999999998E-4</v>
      </c>
      <c r="BH299" s="206" t="s">
        <v>942</v>
      </c>
      <c r="BI299" s="187"/>
    </row>
    <row r="300" spans="1:61" x14ac:dyDescent="0.25">
      <c r="A300" s="39" t="str">
        <f t="shared" si="12"/>
        <v>E07000044</v>
      </c>
      <c r="B300" s="40"/>
      <c r="C300" s="41"/>
      <c r="D300" s="40" t="s">
        <v>667</v>
      </c>
      <c r="E300" s="40" t="s">
        <v>668</v>
      </c>
      <c r="F300" s="117">
        <v>505</v>
      </c>
      <c r="G300" s="114">
        <v>48000</v>
      </c>
      <c r="H300" s="120">
        <v>0.67530000000000001</v>
      </c>
      <c r="I300" s="120">
        <v>0.61839999999999995</v>
      </c>
      <c r="J300" s="120">
        <v>0.72750000000000004</v>
      </c>
      <c r="K300" s="114">
        <v>8100</v>
      </c>
      <c r="L300" s="120">
        <v>0.1144</v>
      </c>
      <c r="M300" s="120">
        <v>8.4500000000000006E-2</v>
      </c>
      <c r="N300" s="120">
        <v>0.15310000000000001</v>
      </c>
      <c r="O300" s="114">
        <v>14900</v>
      </c>
      <c r="P300" s="120">
        <v>0.21029999999999999</v>
      </c>
      <c r="Q300" s="120">
        <v>0.16889999999999999</v>
      </c>
      <c r="R300" s="121">
        <v>0.2586</v>
      </c>
      <c r="S300" s="339"/>
      <c r="T300" s="125">
        <v>499</v>
      </c>
      <c r="U300" s="114">
        <v>47600</v>
      </c>
      <c r="V300" s="120">
        <v>0.67090000000000005</v>
      </c>
      <c r="W300" s="120">
        <v>0.61719999999999997</v>
      </c>
      <c r="X300" s="120">
        <v>0.72050000000000003</v>
      </c>
      <c r="Y300" s="114">
        <v>8000</v>
      </c>
      <c r="Z300" s="120">
        <v>0.1123</v>
      </c>
      <c r="AA300" s="120">
        <v>8.5000000000000006E-2</v>
      </c>
      <c r="AB300" s="120">
        <v>0.1469</v>
      </c>
      <c r="AC300" s="114">
        <v>15400</v>
      </c>
      <c r="AD300" s="120">
        <v>0.21679999999999999</v>
      </c>
      <c r="AE300" s="120">
        <v>0.1729</v>
      </c>
      <c r="AF300" s="121">
        <v>0.26819999999999999</v>
      </c>
      <c r="AG300" s="335"/>
      <c r="AH300" s="125">
        <v>515</v>
      </c>
      <c r="AI300" s="114">
        <v>49100</v>
      </c>
      <c r="AJ300" s="115">
        <v>0.68320000000000003</v>
      </c>
      <c r="AK300" s="115">
        <v>0.62970000000000004</v>
      </c>
      <c r="AL300" s="115">
        <v>0.73219999999999996</v>
      </c>
      <c r="AM300" s="114">
        <v>8900</v>
      </c>
      <c r="AN300" s="115">
        <v>0.1231</v>
      </c>
      <c r="AO300" s="115">
        <v>8.8999999999999996E-2</v>
      </c>
      <c r="AP300" s="115">
        <v>0.1678</v>
      </c>
      <c r="AQ300" s="114">
        <v>13900</v>
      </c>
      <c r="AR300" s="115">
        <v>0.19370000000000001</v>
      </c>
      <c r="AS300" s="115">
        <v>0.15529999999999999</v>
      </c>
      <c r="AT300" s="116">
        <v>0.23899999999999999</v>
      </c>
      <c r="AU300" s="352"/>
      <c r="AV300" s="246">
        <v>7.9000000000000008E-3</v>
      </c>
      <c r="AW300" s="206" t="s">
        <v>942</v>
      </c>
      <c r="AX300" s="246">
        <v>8.6999999999999994E-3</v>
      </c>
      <c r="AY300" s="206" t="s">
        <v>942</v>
      </c>
      <c r="AZ300" s="297">
        <v>-1.6500000000000001E-2</v>
      </c>
      <c r="BA300" s="206" t="s">
        <v>942</v>
      </c>
      <c r="BC300" s="140">
        <v>1.23E-2</v>
      </c>
      <c r="BD300" s="206" t="s">
        <v>942</v>
      </c>
      <c r="BE300" s="246">
        <v>1.0800000000000001E-2</v>
      </c>
      <c r="BF300" s="206" t="s">
        <v>942</v>
      </c>
      <c r="BG300" s="297">
        <v>-2.3E-2</v>
      </c>
      <c r="BH300" s="206" t="s">
        <v>942</v>
      </c>
      <c r="BI300" s="187"/>
    </row>
    <row r="301" spans="1:61" x14ac:dyDescent="0.25">
      <c r="A301" s="39" t="str">
        <f t="shared" si="12"/>
        <v>E07000045</v>
      </c>
      <c r="B301" s="40"/>
      <c r="C301" s="41"/>
      <c r="D301" s="40" t="s">
        <v>669</v>
      </c>
      <c r="E301" s="40" t="s">
        <v>670</v>
      </c>
      <c r="F301" s="117">
        <v>499</v>
      </c>
      <c r="G301" s="114">
        <v>71600</v>
      </c>
      <c r="H301" s="120">
        <v>0.66339999999999999</v>
      </c>
      <c r="I301" s="120">
        <v>0.60929999999999995</v>
      </c>
      <c r="J301" s="120">
        <v>0.71350000000000002</v>
      </c>
      <c r="K301" s="114">
        <v>10600</v>
      </c>
      <c r="L301" s="120">
        <v>9.8400000000000001E-2</v>
      </c>
      <c r="M301" s="120">
        <v>7.2700000000000001E-2</v>
      </c>
      <c r="N301" s="120">
        <v>0.13189999999999999</v>
      </c>
      <c r="O301" s="114">
        <v>25700</v>
      </c>
      <c r="P301" s="120">
        <v>0.2382</v>
      </c>
      <c r="Q301" s="120">
        <v>0.19409999999999999</v>
      </c>
      <c r="R301" s="121">
        <v>0.28870000000000001</v>
      </c>
      <c r="S301" s="339"/>
      <c r="T301" s="125">
        <v>478</v>
      </c>
      <c r="U301" s="114">
        <v>73900</v>
      </c>
      <c r="V301" s="120">
        <v>0.6804</v>
      </c>
      <c r="W301" s="120">
        <v>0.62649999999999995</v>
      </c>
      <c r="X301" s="120">
        <v>0.7298</v>
      </c>
      <c r="Y301" s="114">
        <v>13800</v>
      </c>
      <c r="Z301" s="120">
        <v>0.127</v>
      </c>
      <c r="AA301" s="120">
        <v>9.4799999999999995E-2</v>
      </c>
      <c r="AB301" s="120">
        <v>0.16819999999999999</v>
      </c>
      <c r="AC301" s="114">
        <v>20900</v>
      </c>
      <c r="AD301" s="120">
        <v>0.19259999999999999</v>
      </c>
      <c r="AE301" s="120">
        <v>0.15329999999999999</v>
      </c>
      <c r="AF301" s="121">
        <v>0.2392</v>
      </c>
      <c r="AG301" s="335"/>
      <c r="AH301" s="125">
        <v>504</v>
      </c>
      <c r="AI301" s="114">
        <v>68300</v>
      </c>
      <c r="AJ301" s="115">
        <v>0.62009999999999998</v>
      </c>
      <c r="AK301" s="115">
        <v>0.56489999999999996</v>
      </c>
      <c r="AL301" s="115">
        <v>0.67230000000000001</v>
      </c>
      <c r="AM301" s="114">
        <v>15400</v>
      </c>
      <c r="AN301" s="115">
        <v>0.1396</v>
      </c>
      <c r="AO301" s="115">
        <v>0.1042</v>
      </c>
      <c r="AP301" s="115">
        <v>0.1845</v>
      </c>
      <c r="AQ301" s="114">
        <v>26500</v>
      </c>
      <c r="AR301" s="115">
        <v>0.24030000000000001</v>
      </c>
      <c r="AS301" s="115">
        <v>0.1961</v>
      </c>
      <c r="AT301" s="116">
        <v>0.29089999999999999</v>
      </c>
      <c r="AU301" s="352"/>
      <c r="AV301" s="246">
        <v>-4.3299999999999998E-2</v>
      </c>
      <c r="AW301" s="206" t="s">
        <v>942</v>
      </c>
      <c r="AX301" s="246">
        <v>4.1099999999999998E-2</v>
      </c>
      <c r="AY301" s="206" t="s">
        <v>942</v>
      </c>
      <c r="AZ301" s="297">
        <v>2.2000000000000001E-3</v>
      </c>
      <c r="BA301" s="206" t="s">
        <v>942</v>
      </c>
      <c r="BC301" s="140">
        <v>-6.0299999999999999E-2</v>
      </c>
      <c r="BD301" s="206" t="s">
        <v>942</v>
      </c>
      <c r="BE301" s="246">
        <v>1.26E-2</v>
      </c>
      <c r="BF301" s="206" t="s">
        <v>942</v>
      </c>
      <c r="BG301" s="297">
        <v>4.7699999999999999E-2</v>
      </c>
      <c r="BH301" s="206" t="s">
        <v>942</v>
      </c>
      <c r="BI301" s="187"/>
    </row>
    <row r="302" spans="1:61" x14ac:dyDescent="0.25">
      <c r="A302" s="39" t="str">
        <f t="shared" si="12"/>
        <v>E07000046</v>
      </c>
      <c r="B302" s="40"/>
      <c r="C302" s="41"/>
      <c r="D302" s="40" t="s">
        <v>671</v>
      </c>
      <c r="E302" s="40" t="s">
        <v>672</v>
      </c>
      <c r="F302" s="117">
        <v>501</v>
      </c>
      <c r="G302" s="114">
        <v>31900</v>
      </c>
      <c r="H302" s="120">
        <v>0.57630000000000003</v>
      </c>
      <c r="I302" s="120">
        <v>0.51539999999999997</v>
      </c>
      <c r="J302" s="120">
        <v>0.63490000000000002</v>
      </c>
      <c r="K302" s="114">
        <v>8900</v>
      </c>
      <c r="L302" s="120">
        <v>0.16109999999999999</v>
      </c>
      <c r="M302" s="120">
        <v>0.11799999999999999</v>
      </c>
      <c r="N302" s="120">
        <v>0.2162</v>
      </c>
      <c r="O302" s="114">
        <v>14500</v>
      </c>
      <c r="P302" s="120">
        <v>0.2626</v>
      </c>
      <c r="Q302" s="120">
        <v>0.2135</v>
      </c>
      <c r="R302" s="121">
        <v>0.31840000000000002</v>
      </c>
      <c r="S302" s="339"/>
      <c r="T302" s="125">
        <v>484</v>
      </c>
      <c r="U302" s="114">
        <v>36900</v>
      </c>
      <c r="V302" s="120">
        <v>0.65880000000000005</v>
      </c>
      <c r="W302" s="120">
        <v>0.6048</v>
      </c>
      <c r="X302" s="120">
        <v>0.70899999999999996</v>
      </c>
      <c r="Y302" s="114">
        <v>6200</v>
      </c>
      <c r="Z302" s="120">
        <v>0.1105</v>
      </c>
      <c r="AA302" s="120">
        <v>7.9699999999999993E-2</v>
      </c>
      <c r="AB302" s="120">
        <v>0.15110000000000001</v>
      </c>
      <c r="AC302" s="114">
        <v>12900</v>
      </c>
      <c r="AD302" s="120">
        <v>0.23069999999999999</v>
      </c>
      <c r="AE302" s="120">
        <v>0.1885</v>
      </c>
      <c r="AF302" s="121">
        <v>0.2792</v>
      </c>
      <c r="AG302" s="335"/>
      <c r="AH302" s="125">
        <v>500</v>
      </c>
      <c r="AI302" s="114">
        <v>38700</v>
      </c>
      <c r="AJ302" s="115">
        <v>0.68200000000000005</v>
      </c>
      <c r="AK302" s="115">
        <v>0.63119999999999998</v>
      </c>
      <c r="AL302" s="115">
        <v>0.72889999999999999</v>
      </c>
      <c r="AM302" s="114">
        <v>4500</v>
      </c>
      <c r="AN302" s="115">
        <v>7.9399999999999998E-2</v>
      </c>
      <c r="AO302" s="115">
        <v>5.6099999999999997E-2</v>
      </c>
      <c r="AP302" s="115">
        <v>0.1111</v>
      </c>
      <c r="AQ302" s="114">
        <v>13500</v>
      </c>
      <c r="AR302" s="115">
        <v>0.23860000000000001</v>
      </c>
      <c r="AS302" s="115">
        <v>0.19650000000000001</v>
      </c>
      <c r="AT302" s="116">
        <v>0.28649999999999998</v>
      </c>
      <c r="AU302" s="352"/>
      <c r="AV302" s="246">
        <v>0.1057</v>
      </c>
      <c r="AW302" s="243" t="s">
        <v>938</v>
      </c>
      <c r="AX302" s="246">
        <v>-8.1799999999999998E-2</v>
      </c>
      <c r="AY302" s="243" t="s">
        <v>936</v>
      </c>
      <c r="AZ302" s="297">
        <v>-2.4E-2</v>
      </c>
      <c r="BA302" s="206" t="s">
        <v>942</v>
      </c>
      <c r="BC302" s="140">
        <v>2.3199999999999998E-2</v>
      </c>
      <c r="BD302" s="206" t="s">
        <v>942</v>
      </c>
      <c r="BE302" s="246">
        <v>-3.1099999999999999E-2</v>
      </c>
      <c r="BF302" s="206" t="s">
        <v>942</v>
      </c>
      <c r="BG302" s="297">
        <v>7.9000000000000008E-3</v>
      </c>
      <c r="BH302" s="206" t="s">
        <v>942</v>
      </c>
      <c r="BI302" s="187"/>
    </row>
    <row r="303" spans="1:61" x14ac:dyDescent="0.25">
      <c r="A303" s="39" t="str">
        <f t="shared" si="12"/>
        <v>E07000047</v>
      </c>
      <c r="B303" s="40"/>
      <c r="C303" s="41"/>
      <c r="D303" s="40" t="s">
        <v>673</v>
      </c>
      <c r="E303" s="40" t="s">
        <v>674</v>
      </c>
      <c r="F303" s="117">
        <v>486</v>
      </c>
      <c r="G303" s="114">
        <v>30000</v>
      </c>
      <c r="H303" s="120">
        <v>0.65620000000000001</v>
      </c>
      <c r="I303" s="120">
        <v>0.60309999999999997</v>
      </c>
      <c r="J303" s="120">
        <v>0.70579999999999998</v>
      </c>
      <c r="K303" s="114">
        <v>6200</v>
      </c>
      <c r="L303" s="120">
        <v>0.13489999999999999</v>
      </c>
      <c r="M303" s="120">
        <v>0.1016</v>
      </c>
      <c r="N303" s="120">
        <v>0.17699999999999999</v>
      </c>
      <c r="O303" s="114">
        <v>9500</v>
      </c>
      <c r="P303" s="120">
        <v>0.2089</v>
      </c>
      <c r="Q303" s="120">
        <v>0.16889999999999999</v>
      </c>
      <c r="R303" s="121">
        <v>0.25530000000000003</v>
      </c>
      <c r="S303" s="339"/>
      <c r="T303" s="125">
        <v>497</v>
      </c>
      <c r="U303" s="114">
        <v>30600</v>
      </c>
      <c r="V303" s="120">
        <v>0.66759999999999997</v>
      </c>
      <c r="W303" s="120">
        <v>0.61519999999999997</v>
      </c>
      <c r="X303" s="120">
        <v>0.71609999999999996</v>
      </c>
      <c r="Y303" s="114">
        <v>5300</v>
      </c>
      <c r="Z303" s="120">
        <v>0.11609999999999999</v>
      </c>
      <c r="AA303" s="120">
        <v>8.7400000000000005E-2</v>
      </c>
      <c r="AB303" s="120">
        <v>0.15260000000000001</v>
      </c>
      <c r="AC303" s="114">
        <v>9900</v>
      </c>
      <c r="AD303" s="120">
        <v>0.21629999999999999</v>
      </c>
      <c r="AE303" s="120">
        <v>0.17519999999999999</v>
      </c>
      <c r="AF303" s="121">
        <v>0.2641</v>
      </c>
      <c r="AG303" s="335"/>
      <c r="AH303" s="125">
        <v>503</v>
      </c>
      <c r="AI303" s="114">
        <v>30600</v>
      </c>
      <c r="AJ303" s="115">
        <v>0.65800000000000003</v>
      </c>
      <c r="AK303" s="115">
        <v>0.60160000000000002</v>
      </c>
      <c r="AL303" s="115">
        <v>0.71030000000000004</v>
      </c>
      <c r="AM303" s="114">
        <v>6200</v>
      </c>
      <c r="AN303" s="115">
        <v>0.13450000000000001</v>
      </c>
      <c r="AO303" s="115">
        <v>9.8799999999999999E-2</v>
      </c>
      <c r="AP303" s="115">
        <v>0.18049999999999999</v>
      </c>
      <c r="AQ303" s="114">
        <v>9600</v>
      </c>
      <c r="AR303" s="115">
        <v>0.20749999999999999</v>
      </c>
      <c r="AS303" s="115">
        <v>0.16500000000000001</v>
      </c>
      <c r="AT303" s="116">
        <v>0.2576</v>
      </c>
      <c r="AU303" s="352"/>
      <c r="AV303" s="246">
        <v>1.8E-3</v>
      </c>
      <c r="AW303" s="206" t="s">
        <v>942</v>
      </c>
      <c r="AX303" s="246">
        <v>-4.0000000000000002E-4</v>
      </c>
      <c r="AY303" s="206" t="s">
        <v>942</v>
      </c>
      <c r="AZ303" s="297">
        <v>-1.4E-3</v>
      </c>
      <c r="BA303" s="206" t="s">
        <v>942</v>
      </c>
      <c r="BC303" s="140">
        <v>-9.5999999999999992E-3</v>
      </c>
      <c r="BD303" s="206" t="s">
        <v>942</v>
      </c>
      <c r="BE303" s="246">
        <v>1.84E-2</v>
      </c>
      <c r="BF303" s="206" t="s">
        <v>942</v>
      </c>
      <c r="BG303" s="297">
        <v>-8.8000000000000005E-3</v>
      </c>
      <c r="BH303" s="206" t="s">
        <v>942</v>
      </c>
      <c r="BI303" s="187"/>
    </row>
    <row r="304" spans="1:61" x14ac:dyDescent="0.25">
      <c r="A304" s="39" t="str">
        <f t="shared" si="12"/>
        <v>E07000048</v>
      </c>
      <c r="B304" s="40"/>
      <c r="C304" s="41"/>
      <c r="D304" s="40" t="s">
        <v>675</v>
      </c>
      <c r="E304" s="40" t="s">
        <v>676</v>
      </c>
      <c r="F304" s="117">
        <v>510</v>
      </c>
      <c r="G304" s="114">
        <v>26600</v>
      </c>
      <c r="H304" s="120">
        <v>0.64280000000000004</v>
      </c>
      <c r="I304" s="120">
        <v>0.58479999999999999</v>
      </c>
      <c r="J304" s="120">
        <v>0.69699999999999995</v>
      </c>
      <c r="K304" s="114">
        <v>4100</v>
      </c>
      <c r="L304" s="120">
        <v>9.9699999999999997E-2</v>
      </c>
      <c r="M304" s="120">
        <v>7.0199999999999999E-2</v>
      </c>
      <c r="N304" s="120">
        <v>0.13969999999999999</v>
      </c>
      <c r="O304" s="114">
        <v>10600</v>
      </c>
      <c r="P304" s="120">
        <v>0.25740000000000002</v>
      </c>
      <c r="Q304" s="120">
        <v>0.2094</v>
      </c>
      <c r="R304" s="121">
        <v>0.31219999999999998</v>
      </c>
      <c r="S304" s="339"/>
      <c r="T304" s="125">
        <v>474</v>
      </c>
      <c r="U304" s="114">
        <v>23200</v>
      </c>
      <c r="V304" s="120">
        <v>0.55579999999999996</v>
      </c>
      <c r="W304" s="120">
        <v>0.49930000000000002</v>
      </c>
      <c r="X304" s="120">
        <v>0.61080000000000001</v>
      </c>
      <c r="Y304" s="114">
        <v>8700</v>
      </c>
      <c r="Z304" s="120">
        <v>0.20780000000000001</v>
      </c>
      <c r="AA304" s="120">
        <v>0.16309999999999999</v>
      </c>
      <c r="AB304" s="120">
        <v>0.26090000000000002</v>
      </c>
      <c r="AC304" s="114">
        <v>9900</v>
      </c>
      <c r="AD304" s="120">
        <v>0.2364</v>
      </c>
      <c r="AE304" s="120">
        <v>0.19450000000000001</v>
      </c>
      <c r="AF304" s="121">
        <v>0.28410000000000002</v>
      </c>
      <c r="AG304" s="335"/>
      <c r="AH304" s="125">
        <v>504</v>
      </c>
      <c r="AI304" s="114">
        <v>27500</v>
      </c>
      <c r="AJ304" s="115">
        <v>0.65639999999999998</v>
      </c>
      <c r="AK304" s="115">
        <v>0.6048</v>
      </c>
      <c r="AL304" s="115">
        <v>0.7046</v>
      </c>
      <c r="AM304" s="114">
        <v>5400</v>
      </c>
      <c r="AN304" s="115">
        <v>0.12759999999999999</v>
      </c>
      <c r="AO304" s="115">
        <v>9.69E-2</v>
      </c>
      <c r="AP304" s="115">
        <v>0.16639999999999999</v>
      </c>
      <c r="AQ304" s="114">
        <v>9100</v>
      </c>
      <c r="AR304" s="115">
        <v>0.216</v>
      </c>
      <c r="AS304" s="115">
        <v>0.17519999999999999</v>
      </c>
      <c r="AT304" s="116">
        <v>0.26329999999999998</v>
      </c>
      <c r="AU304" s="352"/>
      <c r="AV304" s="246">
        <v>1.35E-2</v>
      </c>
      <c r="AW304" s="206" t="s">
        <v>942</v>
      </c>
      <c r="AX304" s="246">
        <v>2.7900000000000001E-2</v>
      </c>
      <c r="AY304" s="206" t="s">
        <v>942</v>
      </c>
      <c r="AZ304" s="297">
        <v>-4.1399999999999999E-2</v>
      </c>
      <c r="BA304" s="206" t="s">
        <v>942</v>
      </c>
      <c r="BC304" s="140">
        <v>0.10059999999999999</v>
      </c>
      <c r="BD304" s="206" t="s">
        <v>938</v>
      </c>
      <c r="BE304" s="246">
        <v>-8.0199999999999994E-2</v>
      </c>
      <c r="BF304" s="206" t="s">
        <v>936</v>
      </c>
      <c r="BG304" s="297">
        <v>-2.0400000000000001E-2</v>
      </c>
      <c r="BH304" s="206" t="s">
        <v>942</v>
      </c>
      <c r="BI304" s="187"/>
    </row>
    <row r="305" spans="1:61" x14ac:dyDescent="0.25">
      <c r="A305" s="39" t="str">
        <f t="shared" si="12"/>
        <v>E07000049</v>
      </c>
      <c r="B305" s="40"/>
      <c r="C305" s="41"/>
      <c r="D305" s="40" t="s">
        <v>677</v>
      </c>
      <c r="E305" s="40" t="s">
        <v>678</v>
      </c>
      <c r="F305" s="117">
        <v>508</v>
      </c>
      <c r="G305" s="114">
        <v>45400</v>
      </c>
      <c r="H305" s="120">
        <v>0.60360000000000003</v>
      </c>
      <c r="I305" s="120">
        <v>0.54820000000000002</v>
      </c>
      <c r="J305" s="120">
        <v>0.65649999999999997</v>
      </c>
      <c r="K305" s="114">
        <v>11900</v>
      </c>
      <c r="L305" s="120">
        <v>0.15840000000000001</v>
      </c>
      <c r="M305" s="120">
        <v>0.1207</v>
      </c>
      <c r="N305" s="120">
        <v>0.20530000000000001</v>
      </c>
      <c r="O305" s="114">
        <v>17900</v>
      </c>
      <c r="P305" s="120">
        <v>0.2379</v>
      </c>
      <c r="Q305" s="120">
        <v>0.1951</v>
      </c>
      <c r="R305" s="121">
        <v>0.2868</v>
      </c>
      <c r="S305" s="339"/>
      <c r="T305" s="125">
        <v>490</v>
      </c>
      <c r="U305" s="114">
        <v>49300</v>
      </c>
      <c r="V305" s="120">
        <v>0.65359999999999996</v>
      </c>
      <c r="W305" s="120">
        <v>0.60029999999999994</v>
      </c>
      <c r="X305" s="120">
        <v>0.70320000000000005</v>
      </c>
      <c r="Y305" s="114">
        <v>7600</v>
      </c>
      <c r="Z305" s="120">
        <v>0.10009999999999999</v>
      </c>
      <c r="AA305" s="120">
        <v>7.4200000000000002E-2</v>
      </c>
      <c r="AB305" s="120">
        <v>0.13370000000000001</v>
      </c>
      <c r="AC305" s="114">
        <v>18600</v>
      </c>
      <c r="AD305" s="120">
        <v>0.24629999999999999</v>
      </c>
      <c r="AE305" s="120">
        <v>0.20180000000000001</v>
      </c>
      <c r="AF305" s="121">
        <v>0.29699999999999999</v>
      </c>
      <c r="AG305" s="335"/>
      <c r="AH305" s="125">
        <v>473</v>
      </c>
      <c r="AI305" s="114">
        <v>46600</v>
      </c>
      <c r="AJ305" s="115">
        <v>0.6159</v>
      </c>
      <c r="AK305" s="115">
        <v>0.5585</v>
      </c>
      <c r="AL305" s="115">
        <v>0.67020000000000002</v>
      </c>
      <c r="AM305" s="114">
        <v>12800</v>
      </c>
      <c r="AN305" s="115">
        <v>0.16900000000000001</v>
      </c>
      <c r="AO305" s="115">
        <v>0.12740000000000001</v>
      </c>
      <c r="AP305" s="115">
        <v>0.22070000000000001</v>
      </c>
      <c r="AQ305" s="114">
        <v>16300</v>
      </c>
      <c r="AR305" s="115">
        <v>0.21510000000000001</v>
      </c>
      <c r="AS305" s="115">
        <v>0.17419999999999999</v>
      </c>
      <c r="AT305" s="116">
        <v>0.2626</v>
      </c>
      <c r="AU305" s="352"/>
      <c r="AV305" s="246">
        <v>1.23E-2</v>
      </c>
      <c r="AW305" s="206" t="s">
        <v>942</v>
      </c>
      <c r="AX305" s="246">
        <v>1.06E-2</v>
      </c>
      <c r="AY305" s="206" t="s">
        <v>942</v>
      </c>
      <c r="AZ305" s="297">
        <v>-2.2800000000000001E-2</v>
      </c>
      <c r="BA305" s="206" t="s">
        <v>942</v>
      </c>
      <c r="BC305" s="140">
        <v>-3.7699999999999997E-2</v>
      </c>
      <c r="BD305" s="206" t="s">
        <v>942</v>
      </c>
      <c r="BE305" s="246">
        <v>6.8900000000000003E-2</v>
      </c>
      <c r="BF305" s="206" t="s">
        <v>938</v>
      </c>
      <c r="BG305" s="297">
        <v>-3.1199999999999999E-2</v>
      </c>
      <c r="BH305" s="206" t="s">
        <v>942</v>
      </c>
      <c r="BI305" s="187"/>
    </row>
    <row r="306" spans="1:61" x14ac:dyDescent="0.25">
      <c r="A306" s="39" t="str">
        <f t="shared" si="12"/>
        <v>E07000050</v>
      </c>
      <c r="B306" s="40"/>
      <c r="C306" s="41"/>
      <c r="D306" s="40" t="s">
        <v>679</v>
      </c>
      <c r="E306" s="40" t="s">
        <v>680</v>
      </c>
      <c r="F306" s="117">
        <v>523</v>
      </c>
      <c r="G306" s="114">
        <v>37000</v>
      </c>
      <c r="H306" s="120">
        <v>0.63109999999999999</v>
      </c>
      <c r="I306" s="120">
        <v>0.5746</v>
      </c>
      <c r="J306" s="120">
        <v>0.68420000000000003</v>
      </c>
      <c r="K306" s="114">
        <v>8900</v>
      </c>
      <c r="L306" s="120">
        <v>0.15190000000000001</v>
      </c>
      <c r="M306" s="120">
        <v>0.1143</v>
      </c>
      <c r="N306" s="120">
        <v>0.19900000000000001</v>
      </c>
      <c r="O306" s="114">
        <v>12700</v>
      </c>
      <c r="P306" s="120">
        <v>0.217</v>
      </c>
      <c r="Q306" s="120">
        <v>0.17399999999999999</v>
      </c>
      <c r="R306" s="121">
        <v>0.26729999999999998</v>
      </c>
      <c r="S306" s="339"/>
      <c r="T306" s="125">
        <v>493</v>
      </c>
      <c r="U306" s="114">
        <v>37500</v>
      </c>
      <c r="V306" s="120">
        <v>0.63549999999999995</v>
      </c>
      <c r="W306" s="120">
        <v>0.57889999999999997</v>
      </c>
      <c r="X306" s="120">
        <v>0.6885</v>
      </c>
      <c r="Y306" s="114">
        <v>5400</v>
      </c>
      <c r="Z306" s="120">
        <v>9.1499999999999998E-2</v>
      </c>
      <c r="AA306" s="120">
        <v>6.7299999999999999E-2</v>
      </c>
      <c r="AB306" s="120">
        <v>0.1231</v>
      </c>
      <c r="AC306" s="114">
        <v>16100</v>
      </c>
      <c r="AD306" s="120">
        <v>0.27310000000000001</v>
      </c>
      <c r="AE306" s="120">
        <v>0.2233</v>
      </c>
      <c r="AF306" s="121">
        <v>0.32929999999999998</v>
      </c>
      <c r="AG306" s="335"/>
      <c r="AH306" s="125">
        <v>487</v>
      </c>
      <c r="AI306" s="114">
        <v>36600</v>
      </c>
      <c r="AJ306" s="115">
        <v>0.62009999999999998</v>
      </c>
      <c r="AK306" s="115">
        <v>0.56169999999999998</v>
      </c>
      <c r="AL306" s="115">
        <v>0.67530000000000001</v>
      </c>
      <c r="AM306" s="114">
        <v>9700</v>
      </c>
      <c r="AN306" s="115">
        <v>0.16389999999999999</v>
      </c>
      <c r="AO306" s="115">
        <v>0.123</v>
      </c>
      <c r="AP306" s="115">
        <v>0.21510000000000001</v>
      </c>
      <c r="AQ306" s="114">
        <v>12800</v>
      </c>
      <c r="AR306" s="115">
        <v>0.216</v>
      </c>
      <c r="AS306" s="115">
        <v>0.1754</v>
      </c>
      <c r="AT306" s="116">
        <v>0.26300000000000001</v>
      </c>
      <c r="AU306" s="352"/>
      <c r="AV306" s="246">
        <v>-1.0999999999999999E-2</v>
      </c>
      <c r="AW306" s="206" t="s">
        <v>942</v>
      </c>
      <c r="AX306" s="246">
        <v>1.2E-2</v>
      </c>
      <c r="AY306" s="206" t="s">
        <v>942</v>
      </c>
      <c r="AZ306" s="297">
        <v>-1.1000000000000001E-3</v>
      </c>
      <c r="BA306" s="206" t="s">
        <v>942</v>
      </c>
      <c r="BC306" s="140">
        <v>-1.5299999999999999E-2</v>
      </c>
      <c r="BD306" s="206" t="s">
        <v>942</v>
      </c>
      <c r="BE306" s="246">
        <v>7.2400000000000006E-2</v>
      </c>
      <c r="BF306" s="206" t="s">
        <v>938</v>
      </c>
      <c r="BG306" s="297">
        <v>-5.7099999999999998E-2</v>
      </c>
      <c r="BH306" s="206" t="s">
        <v>942</v>
      </c>
      <c r="BI306" s="187"/>
    </row>
    <row r="307" spans="1:61" x14ac:dyDescent="0.25">
      <c r="A307" s="39" t="str">
        <f t="shared" si="12"/>
        <v>E07000051</v>
      </c>
      <c r="B307" s="40"/>
      <c r="C307" s="41"/>
      <c r="D307" s="40" t="s">
        <v>681</v>
      </c>
      <c r="E307" s="40" t="s">
        <v>682</v>
      </c>
      <c r="F307" s="117">
        <v>512</v>
      </c>
      <c r="G307" s="114">
        <v>25200</v>
      </c>
      <c r="H307" s="120">
        <v>0.64980000000000004</v>
      </c>
      <c r="I307" s="120">
        <v>0.59260000000000002</v>
      </c>
      <c r="J307" s="120">
        <v>0.70289999999999997</v>
      </c>
      <c r="K307" s="114">
        <v>4700</v>
      </c>
      <c r="L307" s="120">
        <v>0.1222</v>
      </c>
      <c r="M307" s="120">
        <v>9.2600000000000002E-2</v>
      </c>
      <c r="N307" s="120">
        <v>0.15970000000000001</v>
      </c>
      <c r="O307" s="114">
        <v>8800</v>
      </c>
      <c r="P307" s="120">
        <v>0.22800000000000001</v>
      </c>
      <c r="Q307" s="120">
        <v>0.18079999999999999</v>
      </c>
      <c r="R307" s="121">
        <v>0.2833</v>
      </c>
      <c r="S307" s="339"/>
      <c r="T307" s="125">
        <v>485</v>
      </c>
      <c r="U307" s="114">
        <v>24000</v>
      </c>
      <c r="V307" s="120">
        <v>0.61629999999999996</v>
      </c>
      <c r="W307" s="120">
        <v>0.56159999999999999</v>
      </c>
      <c r="X307" s="120">
        <v>0.66810000000000003</v>
      </c>
      <c r="Y307" s="114">
        <v>5500</v>
      </c>
      <c r="Z307" s="120">
        <v>0.14050000000000001</v>
      </c>
      <c r="AA307" s="120">
        <v>0.106</v>
      </c>
      <c r="AB307" s="120">
        <v>0.18379999999999999</v>
      </c>
      <c r="AC307" s="114">
        <v>9500</v>
      </c>
      <c r="AD307" s="120">
        <v>0.24329999999999999</v>
      </c>
      <c r="AE307" s="120">
        <v>0.2006</v>
      </c>
      <c r="AF307" s="121">
        <v>0.29170000000000001</v>
      </c>
      <c r="AG307" s="335"/>
      <c r="AH307" s="125">
        <v>508</v>
      </c>
      <c r="AI307" s="114">
        <v>26000</v>
      </c>
      <c r="AJ307" s="115">
        <v>0.66169999999999995</v>
      </c>
      <c r="AK307" s="115">
        <v>0.60399999999999998</v>
      </c>
      <c r="AL307" s="115">
        <v>0.71489999999999998</v>
      </c>
      <c r="AM307" s="114">
        <v>4500</v>
      </c>
      <c r="AN307" s="115">
        <v>0.1149</v>
      </c>
      <c r="AO307" s="115">
        <v>8.4900000000000003E-2</v>
      </c>
      <c r="AP307" s="115">
        <v>0.1537</v>
      </c>
      <c r="AQ307" s="114">
        <v>8800</v>
      </c>
      <c r="AR307" s="115">
        <v>0.22339999999999999</v>
      </c>
      <c r="AS307" s="115">
        <v>0.17610000000000001</v>
      </c>
      <c r="AT307" s="116">
        <v>0.27910000000000001</v>
      </c>
      <c r="AU307" s="352"/>
      <c r="AV307" s="246">
        <v>1.1900000000000001E-2</v>
      </c>
      <c r="AW307" s="206" t="s">
        <v>942</v>
      </c>
      <c r="AX307" s="246">
        <v>-7.3000000000000001E-3</v>
      </c>
      <c r="AY307" s="206" t="s">
        <v>942</v>
      </c>
      <c r="AZ307" s="297">
        <v>-4.5999999999999999E-3</v>
      </c>
      <c r="BA307" s="206" t="s">
        <v>942</v>
      </c>
      <c r="BC307" s="140">
        <v>4.5400000000000003E-2</v>
      </c>
      <c r="BD307" s="206" t="s">
        <v>942</v>
      </c>
      <c r="BE307" s="246">
        <v>-2.5499999999999998E-2</v>
      </c>
      <c r="BF307" s="206" t="s">
        <v>942</v>
      </c>
      <c r="BG307" s="297">
        <v>-1.9900000000000001E-2</v>
      </c>
      <c r="BH307" s="206" t="s">
        <v>942</v>
      </c>
      <c r="BI307" s="187"/>
    </row>
    <row r="308" spans="1:61" x14ac:dyDescent="0.25">
      <c r="A308" s="39" t="str">
        <f t="shared" si="12"/>
        <v>E07000052</v>
      </c>
      <c r="B308" s="40"/>
      <c r="C308" s="41"/>
      <c r="D308" s="40" t="s">
        <v>683</v>
      </c>
      <c r="E308" s="40" t="s">
        <v>684</v>
      </c>
      <c r="F308" s="117">
        <v>511</v>
      </c>
      <c r="G308" s="114">
        <v>52800</v>
      </c>
      <c r="H308" s="120">
        <v>0.62080000000000002</v>
      </c>
      <c r="I308" s="120">
        <v>0.55769999999999997</v>
      </c>
      <c r="J308" s="120">
        <v>0.68010000000000004</v>
      </c>
      <c r="K308" s="114">
        <v>12700</v>
      </c>
      <c r="L308" s="120">
        <v>0.1489</v>
      </c>
      <c r="M308" s="120">
        <v>0.1028</v>
      </c>
      <c r="N308" s="120">
        <v>0.21079999999999999</v>
      </c>
      <c r="O308" s="114">
        <v>19600</v>
      </c>
      <c r="P308" s="120">
        <v>0.2303</v>
      </c>
      <c r="Q308" s="120">
        <v>0.18479999999999999</v>
      </c>
      <c r="R308" s="121">
        <v>0.28310000000000002</v>
      </c>
      <c r="S308" s="339"/>
      <c r="T308" s="125">
        <v>488</v>
      </c>
      <c r="U308" s="114">
        <v>53600</v>
      </c>
      <c r="V308" s="120">
        <v>0.62509999999999999</v>
      </c>
      <c r="W308" s="120">
        <v>0.56869999999999998</v>
      </c>
      <c r="X308" s="120">
        <v>0.67830000000000001</v>
      </c>
      <c r="Y308" s="114">
        <v>9000</v>
      </c>
      <c r="Z308" s="120">
        <v>0.1047</v>
      </c>
      <c r="AA308" s="120">
        <v>7.8E-2</v>
      </c>
      <c r="AB308" s="120">
        <v>0.13930000000000001</v>
      </c>
      <c r="AC308" s="114">
        <v>23200</v>
      </c>
      <c r="AD308" s="120">
        <v>0.2702</v>
      </c>
      <c r="AE308" s="120">
        <v>0.2205</v>
      </c>
      <c r="AF308" s="121">
        <v>0.32640000000000002</v>
      </c>
      <c r="AG308" s="335"/>
      <c r="AH308" s="125">
        <v>487</v>
      </c>
      <c r="AI308" s="114">
        <v>57700</v>
      </c>
      <c r="AJ308" s="115">
        <v>0.66869999999999996</v>
      </c>
      <c r="AK308" s="115">
        <v>0.6149</v>
      </c>
      <c r="AL308" s="115">
        <v>0.71840000000000004</v>
      </c>
      <c r="AM308" s="114">
        <v>7600</v>
      </c>
      <c r="AN308" s="115">
        <v>8.7900000000000006E-2</v>
      </c>
      <c r="AO308" s="115">
        <v>6.3299999999999995E-2</v>
      </c>
      <c r="AP308" s="115">
        <v>0.1207</v>
      </c>
      <c r="AQ308" s="114">
        <v>21000</v>
      </c>
      <c r="AR308" s="115">
        <v>0.24340000000000001</v>
      </c>
      <c r="AS308" s="115">
        <v>0.19850000000000001</v>
      </c>
      <c r="AT308" s="116">
        <v>0.29480000000000001</v>
      </c>
      <c r="AU308" s="352"/>
      <c r="AV308" s="246">
        <v>4.7899999999999998E-2</v>
      </c>
      <c r="AW308" s="206" t="s">
        <v>942</v>
      </c>
      <c r="AX308" s="246">
        <v>-6.0999999999999999E-2</v>
      </c>
      <c r="AY308" s="243" t="s">
        <v>936</v>
      </c>
      <c r="AZ308" s="297">
        <v>1.3100000000000001E-2</v>
      </c>
      <c r="BA308" s="206" t="s">
        <v>942</v>
      </c>
      <c r="BC308" s="140">
        <v>4.36E-2</v>
      </c>
      <c r="BD308" s="206" t="s">
        <v>942</v>
      </c>
      <c r="BE308" s="246">
        <v>-1.6899999999999998E-2</v>
      </c>
      <c r="BF308" s="206" t="s">
        <v>942</v>
      </c>
      <c r="BG308" s="297">
        <v>-2.6700000000000002E-2</v>
      </c>
      <c r="BH308" s="206" t="s">
        <v>942</v>
      </c>
      <c r="BI308" s="187"/>
    </row>
    <row r="309" spans="1:61" ht="24" x14ac:dyDescent="0.25">
      <c r="A309" s="39" t="str">
        <f t="shared" si="12"/>
        <v>E07000053</v>
      </c>
      <c r="B309" s="40"/>
      <c r="C309" s="41"/>
      <c r="D309" s="40" t="s">
        <v>685</v>
      </c>
      <c r="E309" s="40" t="s">
        <v>686</v>
      </c>
      <c r="F309" s="117">
        <v>501</v>
      </c>
      <c r="G309" s="114">
        <v>36800</v>
      </c>
      <c r="H309" s="120">
        <v>0.67600000000000005</v>
      </c>
      <c r="I309" s="120">
        <v>0.62090000000000001</v>
      </c>
      <c r="J309" s="120">
        <v>0.72670000000000001</v>
      </c>
      <c r="K309" s="114">
        <v>5600</v>
      </c>
      <c r="L309" s="120">
        <v>0.1036</v>
      </c>
      <c r="M309" s="120">
        <v>7.6799999999999993E-2</v>
      </c>
      <c r="N309" s="120">
        <v>0.13819999999999999</v>
      </c>
      <c r="O309" s="114">
        <v>12000</v>
      </c>
      <c r="P309" s="120">
        <v>0.22040000000000001</v>
      </c>
      <c r="Q309" s="120">
        <v>0.17610000000000001</v>
      </c>
      <c r="R309" s="121">
        <v>0.2722</v>
      </c>
      <c r="S309" s="339"/>
      <c r="T309" s="125">
        <v>504</v>
      </c>
      <c r="U309" s="114">
        <v>36300</v>
      </c>
      <c r="V309" s="120">
        <v>0.66510000000000002</v>
      </c>
      <c r="W309" s="120">
        <v>0.6119</v>
      </c>
      <c r="X309" s="120">
        <v>0.71440000000000003</v>
      </c>
      <c r="Y309" s="114">
        <v>6700</v>
      </c>
      <c r="Z309" s="120">
        <v>0.1227</v>
      </c>
      <c r="AA309" s="120">
        <v>9.3899999999999997E-2</v>
      </c>
      <c r="AB309" s="120">
        <v>0.15890000000000001</v>
      </c>
      <c r="AC309" s="114">
        <v>11600</v>
      </c>
      <c r="AD309" s="120">
        <v>0.21210000000000001</v>
      </c>
      <c r="AE309" s="120">
        <v>0.17019999999999999</v>
      </c>
      <c r="AF309" s="121">
        <v>0.2611</v>
      </c>
      <c r="AG309" s="335"/>
      <c r="AH309" s="125">
        <v>497</v>
      </c>
      <c r="AI309" s="114">
        <v>35900</v>
      </c>
      <c r="AJ309" s="115">
        <v>0.65349999999999997</v>
      </c>
      <c r="AK309" s="115">
        <v>0.59970000000000001</v>
      </c>
      <c r="AL309" s="115">
        <v>0.70369999999999999</v>
      </c>
      <c r="AM309" s="114">
        <v>6100</v>
      </c>
      <c r="AN309" s="115">
        <v>0.1106</v>
      </c>
      <c r="AO309" s="115">
        <v>8.2799999999999999E-2</v>
      </c>
      <c r="AP309" s="115">
        <v>0.1462</v>
      </c>
      <c r="AQ309" s="114">
        <v>13000</v>
      </c>
      <c r="AR309" s="115">
        <v>0.23580000000000001</v>
      </c>
      <c r="AS309" s="115">
        <v>0.1928</v>
      </c>
      <c r="AT309" s="116">
        <v>0.28520000000000001</v>
      </c>
      <c r="AU309" s="352"/>
      <c r="AV309" s="246">
        <v>-2.2499999999999999E-2</v>
      </c>
      <c r="AW309" s="206" t="s">
        <v>942</v>
      </c>
      <c r="AX309" s="246">
        <v>7.1000000000000004E-3</v>
      </c>
      <c r="AY309" s="206" t="s">
        <v>942</v>
      </c>
      <c r="AZ309" s="297">
        <v>1.54E-2</v>
      </c>
      <c r="BA309" s="206" t="s">
        <v>942</v>
      </c>
      <c r="BC309" s="140">
        <v>-1.1599999999999999E-2</v>
      </c>
      <c r="BD309" s="206" t="s">
        <v>942</v>
      </c>
      <c r="BE309" s="246">
        <v>-1.21E-2</v>
      </c>
      <c r="BF309" s="206" t="s">
        <v>942</v>
      </c>
      <c r="BG309" s="297">
        <v>2.3699999999999999E-2</v>
      </c>
      <c r="BH309" s="206" t="s">
        <v>942</v>
      </c>
      <c r="BI309" s="187"/>
    </row>
    <row r="310" spans="1:61" x14ac:dyDescent="0.25">
      <c r="A310" s="39" t="str">
        <f t="shared" si="12"/>
        <v>E07000078</v>
      </c>
      <c r="B310" s="40"/>
      <c r="C310" s="41"/>
      <c r="D310" s="40" t="s">
        <v>687</v>
      </c>
      <c r="E310" s="40" t="s">
        <v>688</v>
      </c>
      <c r="F310" s="117">
        <v>505</v>
      </c>
      <c r="G310" s="114">
        <v>67500</v>
      </c>
      <c r="H310" s="120">
        <v>0.69969999999999999</v>
      </c>
      <c r="I310" s="120">
        <v>0.64370000000000005</v>
      </c>
      <c r="J310" s="120">
        <v>0.75019999999999998</v>
      </c>
      <c r="K310" s="114">
        <v>12800</v>
      </c>
      <c r="L310" s="120">
        <v>0.1331</v>
      </c>
      <c r="M310" s="120">
        <v>9.9400000000000002E-2</v>
      </c>
      <c r="N310" s="120">
        <v>0.17599999999999999</v>
      </c>
      <c r="O310" s="114">
        <v>16100</v>
      </c>
      <c r="P310" s="120">
        <v>0.1673</v>
      </c>
      <c r="Q310" s="120">
        <v>0.1305</v>
      </c>
      <c r="R310" s="121">
        <v>0.21179999999999999</v>
      </c>
      <c r="S310" s="339"/>
      <c r="T310" s="125">
        <v>496</v>
      </c>
      <c r="U310" s="114">
        <v>64900</v>
      </c>
      <c r="V310" s="120">
        <v>0.67</v>
      </c>
      <c r="W310" s="120">
        <v>0.6119</v>
      </c>
      <c r="X310" s="120">
        <v>0.72340000000000004</v>
      </c>
      <c r="Y310" s="114">
        <v>12700</v>
      </c>
      <c r="Z310" s="120">
        <v>0.13089999999999999</v>
      </c>
      <c r="AA310" s="120">
        <v>9.8000000000000004E-2</v>
      </c>
      <c r="AB310" s="120">
        <v>0.17269999999999999</v>
      </c>
      <c r="AC310" s="114">
        <v>19300</v>
      </c>
      <c r="AD310" s="120">
        <v>0.1991</v>
      </c>
      <c r="AE310" s="120">
        <v>0.153</v>
      </c>
      <c r="AF310" s="121">
        <v>0.25490000000000002</v>
      </c>
      <c r="AG310" s="335"/>
      <c r="AH310" s="125">
        <v>496</v>
      </c>
      <c r="AI310" s="114">
        <v>65700</v>
      </c>
      <c r="AJ310" s="115">
        <v>0.68130000000000002</v>
      </c>
      <c r="AK310" s="115">
        <v>0.628</v>
      </c>
      <c r="AL310" s="115">
        <v>0.73029999999999995</v>
      </c>
      <c r="AM310" s="114">
        <v>10700</v>
      </c>
      <c r="AN310" s="115">
        <v>0.1104</v>
      </c>
      <c r="AO310" s="115">
        <v>8.2100000000000006E-2</v>
      </c>
      <c r="AP310" s="115">
        <v>0.1469</v>
      </c>
      <c r="AQ310" s="114">
        <v>20100</v>
      </c>
      <c r="AR310" s="115">
        <v>0.20830000000000001</v>
      </c>
      <c r="AS310" s="115">
        <v>0.1666</v>
      </c>
      <c r="AT310" s="116">
        <v>0.25719999999999998</v>
      </c>
      <c r="AU310" s="352"/>
      <c r="AV310" s="246">
        <v>-1.83E-2</v>
      </c>
      <c r="AW310" s="206" t="s">
        <v>942</v>
      </c>
      <c r="AX310" s="246">
        <v>-2.2700000000000001E-2</v>
      </c>
      <c r="AY310" s="206" t="s">
        <v>942</v>
      </c>
      <c r="AZ310" s="297">
        <v>4.1000000000000002E-2</v>
      </c>
      <c r="BA310" s="206" t="s">
        <v>942</v>
      </c>
      <c r="BC310" s="140">
        <v>1.1299999999999999E-2</v>
      </c>
      <c r="BD310" s="206" t="s">
        <v>942</v>
      </c>
      <c r="BE310" s="246">
        <v>-2.0500000000000001E-2</v>
      </c>
      <c r="BF310" s="206" t="s">
        <v>942</v>
      </c>
      <c r="BG310" s="297">
        <v>9.1999999999999998E-3</v>
      </c>
      <c r="BH310" s="206" t="s">
        <v>942</v>
      </c>
      <c r="BI310" s="187"/>
    </row>
    <row r="311" spans="1:61" x14ac:dyDescent="0.25">
      <c r="A311" s="39" t="str">
        <f t="shared" si="12"/>
        <v>E07000079</v>
      </c>
      <c r="B311" s="40"/>
      <c r="C311" s="41"/>
      <c r="D311" s="40" t="s">
        <v>689</v>
      </c>
      <c r="E311" s="40" t="s">
        <v>690</v>
      </c>
      <c r="F311" s="117">
        <v>495</v>
      </c>
      <c r="G311" s="114">
        <v>46300</v>
      </c>
      <c r="H311" s="120">
        <v>0.64870000000000005</v>
      </c>
      <c r="I311" s="120">
        <v>0.58940000000000003</v>
      </c>
      <c r="J311" s="120">
        <v>0.70369999999999999</v>
      </c>
      <c r="K311" s="114">
        <v>8200</v>
      </c>
      <c r="L311" s="120">
        <v>0.11459999999999999</v>
      </c>
      <c r="M311" s="120">
        <v>8.1000000000000003E-2</v>
      </c>
      <c r="N311" s="120">
        <v>0.1598</v>
      </c>
      <c r="O311" s="114">
        <v>16900</v>
      </c>
      <c r="P311" s="120">
        <v>0.23669999999999999</v>
      </c>
      <c r="Q311" s="120">
        <v>0.1918</v>
      </c>
      <c r="R311" s="121">
        <v>0.28839999999999999</v>
      </c>
      <c r="S311" s="339"/>
      <c r="T311" s="125">
        <v>510</v>
      </c>
      <c r="U311" s="114">
        <v>44300</v>
      </c>
      <c r="V311" s="120">
        <v>0.61629999999999996</v>
      </c>
      <c r="W311" s="120">
        <v>0.56120000000000003</v>
      </c>
      <c r="X311" s="120">
        <v>0.66849999999999998</v>
      </c>
      <c r="Y311" s="114">
        <v>8900</v>
      </c>
      <c r="Z311" s="120">
        <v>0.1245</v>
      </c>
      <c r="AA311" s="120">
        <v>9.2899999999999996E-2</v>
      </c>
      <c r="AB311" s="120">
        <v>0.16500000000000001</v>
      </c>
      <c r="AC311" s="114">
        <v>18600</v>
      </c>
      <c r="AD311" s="120">
        <v>0.25919999999999999</v>
      </c>
      <c r="AE311" s="120">
        <v>0.2132</v>
      </c>
      <c r="AF311" s="121">
        <v>0.31109999999999999</v>
      </c>
      <c r="AG311" s="335"/>
      <c r="AH311" s="125">
        <v>516</v>
      </c>
      <c r="AI311" s="114">
        <v>49200</v>
      </c>
      <c r="AJ311" s="115">
        <v>0.67179999999999995</v>
      </c>
      <c r="AK311" s="115">
        <v>0.61970000000000003</v>
      </c>
      <c r="AL311" s="115">
        <v>0.72009999999999996</v>
      </c>
      <c r="AM311" s="114">
        <v>9600</v>
      </c>
      <c r="AN311" s="115">
        <v>0.1305</v>
      </c>
      <c r="AO311" s="115">
        <v>9.9699999999999997E-2</v>
      </c>
      <c r="AP311" s="115">
        <v>0.16889999999999999</v>
      </c>
      <c r="AQ311" s="114">
        <v>14500</v>
      </c>
      <c r="AR311" s="115">
        <v>0.19769999999999999</v>
      </c>
      <c r="AS311" s="115">
        <v>0.15759999999999999</v>
      </c>
      <c r="AT311" s="116">
        <v>0.245</v>
      </c>
      <c r="AU311" s="352"/>
      <c r="AV311" s="246">
        <v>2.3099999999999999E-2</v>
      </c>
      <c r="AW311" s="206" t="s">
        <v>942</v>
      </c>
      <c r="AX311" s="246">
        <v>1.5900000000000001E-2</v>
      </c>
      <c r="AY311" s="206" t="s">
        <v>942</v>
      </c>
      <c r="AZ311" s="297">
        <v>-3.9E-2</v>
      </c>
      <c r="BA311" s="206" t="s">
        <v>942</v>
      </c>
      <c r="BC311" s="140">
        <v>5.5500000000000001E-2</v>
      </c>
      <c r="BD311" s="206" t="s">
        <v>942</v>
      </c>
      <c r="BE311" s="246">
        <v>5.8999999999999999E-3</v>
      </c>
      <c r="BF311" s="206" t="s">
        <v>942</v>
      </c>
      <c r="BG311" s="297">
        <v>-6.1499999999999999E-2</v>
      </c>
      <c r="BH311" s="206" t="s">
        <v>942</v>
      </c>
      <c r="BI311" s="187"/>
    </row>
    <row r="312" spans="1:61" x14ac:dyDescent="0.25">
      <c r="A312" s="39" t="str">
        <f t="shared" si="12"/>
        <v>E07000080</v>
      </c>
      <c r="B312" s="40"/>
      <c r="C312" s="41"/>
      <c r="D312" s="40" t="s">
        <v>691</v>
      </c>
      <c r="E312" s="40" t="s">
        <v>692</v>
      </c>
      <c r="F312" s="117">
        <v>494</v>
      </c>
      <c r="G312" s="114">
        <v>41400</v>
      </c>
      <c r="H312" s="120">
        <v>0.58520000000000005</v>
      </c>
      <c r="I312" s="120">
        <v>0.52100000000000002</v>
      </c>
      <c r="J312" s="120">
        <v>0.64670000000000005</v>
      </c>
      <c r="K312" s="114">
        <v>10500</v>
      </c>
      <c r="L312" s="120">
        <v>0.14860000000000001</v>
      </c>
      <c r="M312" s="120">
        <v>0.1062</v>
      </c>
      <c r="N312" s="120">
        <v>0.2041</v>
      </c>
      <c r="O312" s="114">
        <v>18800</v>
      </c>
      <c r="P312" s="120">
        <v>0.2661</v>
      </c>
      <c r="Q312" s="120">
        <v>0.21279999999999999</v>
      </c>
      <c r="R312" s="121">
        <v>0.32729999999999998</v>
      </c>
      <c r="S312" s="339"/>
      <c r="T312" s="125">
        <v>484</v>
      </c>
      <c r="U312" s="114">
        <v>43000</v>
      </c>
      <c r="V312" s="120">
        <v>0.60170000000000001</v>
      </c>
      <c r="W312" s="120">
        <v>0.54379999999999995</v>
      </c>
      <c r="X312" s="120">
        <v>0.65680000000000005</v>
      </c>
      <c r="Y312" s="114">
        <v>12500</v>
      </c>
      <c r="Z312" s="120">
        <v>0.17530000000000001</v>
      </c>
      <c r="AA312" s="120">
        <v>0.13400000000000001</v>
      </c>
      <c r="AB312" s="120">
        <v>0.2261</v>
      </c>
      <c r="AC312" s="114">
        <v>15900</v>
      </c>
      <c r="AD312" s="120">
        <v>0.223</v>
      </c>
      <c r="AE312" s="120">
        <v>0.18029999999999999</v>
      </c>
      <c r="AF312" s="121">
        <v>0.27250000000000002</v>
      </c>
      <c r="AG312" s="335"/>
      <c r="AH312" s="125">
        <v>505</v>
      </c>
      <c r="AI312" s="114">
        <v>49900</v>
      </c>
      <c r="AJ312" s="115">
        <v>0.69520000000000004</v>
      </c>
      <c r="AK312" s="115">
        <v>0.6452</v>
      </c>
      <c r="AL312" s="115">
        <v>0.74109999999999998</v>
      </c>
      <c r="AM312" s="114">
        <v>7400</v>
      </c>
      <c r="AN312" s="115">
        <v>0.10340000000000001</v>
      </c>
      <c r="AO312" s="115">
        <v>7.7600000000000002E-2</v>
      </c>
      <c r="AP312" s="115">
        <v>0.1366</v>
      </c>
      <c r="AQ312" s="114">
        <v>14500</v>
      </c>
      <c r="AR312" s="115">
        <v>0.20130000000000001</v>
      </c>
      <c r="AS312" s="115">
        <v>0.16250000000000001</v>
      </c>
      <c r="AT312" s="116">
        <v>0.2467</v>
      </c>
      <c r="AU312" s="352"/>
      <c r="AV312" s="246">
        <v>0.11</v>
      </c>
      <c r="AW312" s="243" t="s">
        <v>938</v>
      </c>
      <c r="AX312" s="246">
        <v>-4.5199999999999997E-2</v>
      </c>
      <c r="AY312" s="206" t="s">
        <v>942</v>
      </c>
      <c r="AZ312" s="297">
        <v>-6.4799999999999996E-2</v>
      </c>
      <c r="BA312" s="206" t="s">
        <v>942</v>
      </c>
      <c r="BC312" s="140">
        <v>9.3600000000000003E-2</v>
      </c>
      <c r="BD312" s="206" t="s">
        <v>938</v>
      </c>
      <c r="BE312" s="246">
        <v>-7.1900000000000006E-2</v>
      </c>
      <c r="BF312" s="206" t="s">
        <v>936</v>
      </c>
      <c r="BG312" s="297">
        <v>-2.1700000000000001E-2</v>
      </c>
      <c r="BH312" s="206" t="s">
        <v>942</v>
      </c>
      <c r="BI312" s="187"/>
    </row>
    <row r="313" spans="1:61" x14ac:dyDescent="0.25">
      <c r="A313" s="39" t="str">
        <f t="shared" si="12"/>
        <v>E07000081</v>
      </c>
      <c r="B313" s="40"/>
      <c r="C313" s="41"/>
      <c r="D313" s="40" t="s">
        <v>693</v>
      </c>
      <c r="E313" s="40" t="s">
        <v>694</v>
      </c>
      <c r="F313" s="117">
        <v>498</v>
      </c>
      <c r="G313" s="114">
        <v>59100</v>
      </c>
      <c r="H313" s="120">
        <v>0.58069999999999999</v>
      </c>
      <c r="I313" s="120">
        <v>0.52110000000000001</v>
      </c>
      <c r="J313" s="120">
        <v>0.6381</v>
      </c>
      <c r="K313" s="114">
        <v>11100</v>
      </c>
      <c r="L313" s="120">
        <v>0.1087</v>
      </c>
      <c r="M313" s="120">
        <v>8.0399999999999999E-2</v>
      </c>
      <c r="N313" s="120">
        <v>0.1454</v>
      </c>
      <c r="O313" s="114">
        <v>31600</v>
      </c>
      <c r="P313" s="120">
        <v>0.31059999999999999</v>
      </c>
      <c r="Q313" s="120">
        <v>0.25669999999999998</v>
      </c>
      <c r="R313" s="121">
        <v>0.37009999999999998</v>
      </c>
      <c r="S313" s="339"/>
      <c r="T313" s="125">
        <v>487</v>
      </c>
      <c r="U313" s="114">
        <v>60600</v>
      </c>
      <c r="V313" s="120">
        <v>0.59079999999999999</v>
      </c>
      <c r="W313" s="120">
        <v>0.53690000000000004</v>
      </c>
      <c r="X313" s="120">
        <v>0.64270000000000005</v>
      </c>
      <c r="Y313" s="114">
        <v>16000</v>
      </c>
      <c r="Z313" s="120">
        <v>0.15629999999999999</v>
      </c>
      <c r="AA313" s="120">
        <v>0.1191</v>
      </c>
      <c r="AB313" s="120">
        <v>0.2024</v>
      </c>
      <c r="AC313" s="114">
        <v>25900</v>
      </c>
      <c r="AD313" s="120">
        <v>0.25290000000000001</v>
      </c>
      <c r="AE313" s="120">
        <v>0.2112</v>
      </c>
      <c r="AF313" s="121">
        <v>0.29970000000000002</v>
      </c>
      <c r="AG313" s="335"/>
      <c r="AH313" s="125">
        <v>490</v>
      </c>
      <c r="AI313" s="114">
        <v>63400</v>
      </c>
      <c r="AJ313" s="115">
        <v>0.61560000000000004</v>
      </c>
      <c r="AK313" s="115">
        <v>0.56030000000000002</v>
      </c>
      <c r="AL313" s="115">
        <v>0.66800000000000004</v>
      </c>
      <c r="AM313" s="114">
        <v>11300</v>
      </c>
      <c r="AN313" s="115">
        <v>0.1094</v>
      </c>
      <c r="AO313" s="115">
        <v>8.2900000000000001E-2</v>
      </c>
      <c r="AP313" s="115">
        <v>0.14319999999999999</v>
      </c>
      <c r="AQ313" s="114">
        <v>28300</v>
      </c>
      <c r="AR313" s="115">
        <v>0.27500000000000002</v>
      </c>
      <c r="AS313" s="115">
        <v>0.22850000000000001</v>
      </c>
      <c r="AT313" s="116">
        <v>0.32690000000000002</v>
      </c>
      <c r="AU313" s="352"/>
      <c r="AV313" s="246">
        <v>3.49E-2</v>
      </c>
      <c r="AW313" s="206" t="s">
        <v>942</v>
      </c>
      <c r="AX313" s="246">
        <v>6.9999999999999999E-4</v>
      </c>
      <c r="AY313" s="206" t="s">
        <v>942</v>
      </c>
      <c r="AZ313" s="297">
        <v>-3.56E-2</v>
      </c>
      <c r="BA313" s="206" t="s">
        <v>942</v>
      </c>
      <c r="BC313" s="140">
        <v>2.4799999999999999E-2</v>
      </c>
      <c r="BD313" s="206" t="s">
        <v>942</v>
      </c>
      <c r="BE313" s="246">
        <v>-4.6800000000000001E-2</v>
      </c>
      <c r="BF313" s="206" t="s">
        <v>942</v>
      </c>
      <c r="BG313" s="297">
        <v>2.1999999999999999E-2</v>
      </c>
      <c r="BH313" s="206" t="s">
        <v>942</v>
      </c>
      <c r="BI313" s="187"/>
    </row>
    <row r="314" spans="1:61" x14ac:dyDescent="0.25">
      <c r="A314" s="39" t="str">
        <f t="shared" si="12"/>
        <v>E07000082</v>
      </c>
      <c r="B314" s="40"/>
      <c r="C314" s="41"/>
      <c r="D314" s="40" t="s">
        <v>695</v>
      </c>
      <c r="E314" s="40" t="s">
        <v>696</v>
      </c>
      <c r="F314" s="117">
        <v>508</v>
      </c>
      <c r="G314" s="114">
        <v>66800</v>
      </c>
      <c r="H314" s="120">
        <v>0.69840000000000002</v>
      </c>
      <c r="I314" s="120">
        <v>0.64539999999999997</v>
      </c>
      <c r="J314" s="120">
        <v>0.74660000000000004</v>
      </c>
      <c r="K314" s="114">
        <v>10800</v>
      </c>
      <c r="L314" s="120">
        <v>0.11310000000000001</v>
      </c>
      <c r="M314" s="120">
        <v>8.4000000000000005E-2</v>
      </c>
      <c r="N314" s="120">
        <v>0.15079999999999999</v>
      </c>
      <c r="O314" s="114">
        <v>18000</v>
      </c>
      <c r="P314" s="120">
        <v>0.1885</v>
      </c>
      <c r="Q314" s="120">
        <v>0.1497</v>
      </c>
      <c r="R314" s="121">
        <v>0.2344</v>
      </c>
      <c r="S314" s="339"/>
      <c r="T314" s="125">
        <v>499</v>
      </c>
      <c r="U314" s="114">
        <v>68100</v>
      </c>
      <c r="V314" s="120">
        <v>0.70669999999999999</v>
      </c>
      <c r="W314" s="120">
        <v>0.65469999999999995</v>
      </c>
      <c r="X314" s="120">
        <v>0.75370000000000004</v>
      </c>
      <c r="Y314" s="114">
        <v>9200</v>
      </c>
      <c r="Z314" s="120">
        <v>9.5100000000000004E-2</v>
      </c>
      <c r="AA314" s="120">
        <v>7.1199999999999999E-2</v>
      </c>
      <c r="AB314" s="120">
        <v>0.1258</v>
      </c>
      <c r="AC314" s="114">
        <v>19100</v>
      </c>
      <c r="AD314" s="120">
        <v>0.1983</v>
      </c>
      <c r="AE314" s="120">
        <v>0.1575</v>
      </c>
      <c r="AF314" s="121">
        <v>0.24660000000000001</v>
      </c>
      <c r="AG314" s="335"/>
      <c r="AH314" s="125">
        <v>517</v>
      </c>
      <c r="AI314" s="114">
        <v>66600</v>
      </c>
      <c r="AJ314" s="115">
        <v>0.68689999999999996</v>
      </c>
      <c r="AK314" s="115">
        <v>0.63529999999999998</v>
      </c>
      <c r="AL314" s="115">
        <v>0.73429999999999995</v>
      </c>
      <c r="AM314" s="114">
        <v>12100</v>
      </c>
      <c r="AN314" s="115">
        <v>0.12429999999999999</v>
      </c>
      <c r="AO314" s="115">
        <v>9.1399999999999995E-2</v>
      </c>
      <c r="AP314" s="115">
        <v>0.1668</v>
      </c>
      <c r="AQ314" s="114">
        <v>18300</v>
      </c>
      <c r="AR314" s="115">
        <v>0.1888</v>
      </c>
      <c r="AS314" s="115">
        <v>0.15210000000000001</v>
      </c>
      <c r="AT314" s="116">
        <v>0.23200000000000001</v>
      </c>
      <c r="AU314" s="352"/>
      <c r="AV314" s="246">
        <v>-1.15E-2</v>
      </c>
      <c r="AW314" s="206" t="s">
        <v>942</v>
      </c>
      <c r="AX314" s="246">
        <v>1.11E-2</v>
      </c>
      <c r="AY314" s="206" t="s">
        <v>942</v>
      </c>
      <c r="AZ314" s="297">
        <v>4.0000000000000002E-4</v>
      </c>
      <c r="BA314" s="206" t="s">
        <v>942</v>
      </c>
      <c r="BC314" s="140">
        <v>-1.9800000000000002E-2</v>
      </c>
      <c r="BD314" s="206" t="s">
        <v>942</v>
      </c>
      <c r="BE314" s="246">
        <v>2.92E-2</v>
      </c>
      <c r="BF314" s="206" t="s">
        <v>942</v>
      </c>
      <c r="BG314" s="297">
        <v>-9.4000000000000004E-3</v>
      </c>
      <c r="BH314" s="206" t="s">
        <v>942</v>
      </c>
      <c r="BI314" s="187"/>
    </row>
    <row r="315" spans="1:61" x14ac:dyDescent="0.25">
      <c r="A315" s="39" t="str">
        <f t="shared" si="12"/>
        <v>E07000083</v>
      </c>
      <c r="B315" s="40"/>
      <c r="C315" s="41"/>
      <c r="D315" s="40" t="s">
        <v>697</v>
      </c>
      <c r="E315" s="40" t="s">
        <v>698</v>
      </c>
      <c r="F315" s="117">
        <v>514</v>
      </c>
      <c r="G315" s="114">
        <v>47300</v>
      </c>
      <c r="H315" s="120">
        <v>0.6653</v>
      </c>
      <c r="I315" s="120">
        <v>0.61080000000000001</v>
      </c>
      <c r="J315" s="120">
        <v>0.71579999999999999</v>
      </c>
      <c r="K315" s="114">
        <v>9400</v>
      </c>
      <c r="L315" s="120">
        <v>0.1318</v>
      </c>
      <c r="M315" s="120">
        <v>9.8000000000000004E-2</v>
      </c>
      <c r="N315" s="120">
        <v>0.17480000000000001</v>
      </c>
      <c r="O315" s="114">
        <v>14400</v>
      </c>
      <c r="P315" s="120">
        <v>0.2029</v>
      </c>
      <c r="Q315" s="120">
        <v>0.1638</v>
      </c>
      <c r="R315" s="121">
        <v>0.2485</v>
      </c>
      <c r="S315" s="339"/>
      <c r="T315" s="125">
        <v>514</v>
      </c>
      <c r="U315" s="114">
        <v>46100</v>
      </c>
      <c r="V315" s="120">
        <v>0.6361</v>
      </c>
      <c r="W315" s="120">
        <v>0.58330000000000004</v>
      </c>
      <c r="X315" s="120">
        <v>0.68579999999999997</v>
      </c>
      <c r="Y315" s="114">
        <v>9600</v>
      </c>
      <c r="Z315" s="120">
        <v>0.13189999999999999</v>
      </c>
      <c r="AA315" s="120">
        <v>9.8299999999999998E-2</v>
      </c>
      <c r="AB315" s="120">
        <v>0.17469999999999999</v>
      </c>
      <c r="AC315" s="114">
        <v>16800</v>
      </c>
      <c r="AD315" s="120">
        <v>0.23200000000000001</v>
      </c>
      <c r="AE315" s="120">
        <v>0.1915</v>
      </c>
      <c r="AF315" s="121">
        <v>0.2782</v>
      </c>
      <c r="AG315" s="335"/>
      <c r="AH315" s="125">
        <v>505</v>
      </c>
      <c r="AI315" s="114">
        <v>47000</v>
      </c>
      <c r="AJ315" s="115">
        <v>0.63749999999999996</v>
      </c>
      <c r="AK315" s="115">
        <v>0.58279999999999998</v>
      </c>
      <c r="AL315" s="115">
        <v>0.68879999999999997</v>
      </c>
      <c r="AM315" s="114">
        <v>8200</v>
      </c>
      <c r="AN315" s="115">
        <v>0.1115</v>
      </c>
      <c r="AO315" s="115">
        <v>8.2500000000000004E-2</v>
      </c>
      <c r="AP315" s="115">
        <v>0.1492</v>
      </c>
      <c r="AQ315" s="114">
        <v>18500</v>
      </c>
      <c r="AR315" s="115">
        <v>0.251</v>
      </c>
      <c r="AS315" s="115">
        <v>0.2056</v>
      </c>
      <c r="AT315" s="116">
        <v>0.30259999999999998</v>
      </c>
      <c r="AU315" s="352"/>
      <c r="AV315" s="246">
        <v>-2.7900000000000001E-2</v>
      </c>
      <c r="AW315" s="206" t="s">
        <v>942</v>
      </c>
      <c r="AX315" s="246">
        <v>-2.0199999999999999E-2</v>
      </c>
      <c r="AY315" s="206" t="s">
        <v>942</v>
      </c>
      <c r="AZ315" s="297">
        <v>4.8099999999999997E-2</v>
      </c>
      <c r="BA315" s="206" t="s">
        <v>942</v>
      </c>
      <c r="BC315" s="140">
        <v>1.4E-3</v>
      </c>
      <c r="BD315" s="206" t="s">
        <v>942</v>
      </c>
      <c r="BE315" s="246">
        <v>-2.0299999999999999E-2</v>
      </c>
      <c r="BF315" s="206" t="s">
        <v>942</v>
      </c>
      <c r="BG315" s="297">
        <v>1.9E-2</v>
      </c>
      <c r="BH315" s="206" t="s">
        <v>942</v>
      </c>
      <c r="BI315" s="187"/>
    </row>
    <row r="316" spans="1:61" x14ac:dyDescent="0.25">
      <c r="A316" s="39" t="str">
        <f t="shared" si="12"/>
        <v>E07000187</v>
      </c>
      <c r="B316" s="40"/>
      <c r="C316" s="41"/>
      <c r="D316" s="40" t="s">
        <v>699</v>
      </c>
      <c r="E316" s="40" t="s">
        <v>700</v>
      </c>
      <c r="F316" s="117">
        <v>508</v>
      </c>
      <c r="G316" s="114">
        <v>61600</v>
      </c>
      <c r="H316" s="120">
        <v>0.67230000000000001</v>
      </c>
      <c r="I316" s="120">
        <v>0.61360000000000003</v>
      </c>
      <c r="J316" s="120">
        <v>0.72599999999999998</v>
      </c>
      <c r="K316" s="114">
        <v>10600</v>
      </c>
      <c r="L316" s="120">
        <v>0.1152</v>
      </c>
      <c r="M316" s="120">
        <v>8.6400000000000005E-2</v>
      </c>
      <c r="N316" s="120">
        <v>0.15210000000000001</v>
      </c>
      <c r="O316" s="114">
        <v>19500</v>
      </c>
      <c r="P316" s="120">
        <v>0.21249999999999999</v>
      </c>
      <c r="Q316" s="120">
        <v>0.16600000000000001</v>
      </c>
      <c r="R316" s="121">
        <v>0.26790000000000003</v>
      </c>
      <c r="S316" s="339"/>
      <c r="T316" s="125">
        <v>501</v>
      </c>
      <c r="U316" s="114">
        <v>55000</v>
      </c>
      <c r="V316" s="120">
        <v>0.59609999999999996</v>
      </c>
      <c r="W316" s="120">
        <v>0.53959999999999997</v>
      </c>
      <c r="X316" s="120">
        <v>0.6502</v>
      </c>
      <c r="Y316" s="114">
        <v>15500</v>
      </c>
      <c r="Z316" s="120">
        <v>0.16789999999999999</v>
      </c>
      <c r="AA316" s="120">
        <v>0.1283</v>
      </c>
      <c r="AB316" s="120">
        <v>0.2167</v>
      </c>
      <c r="AC316" s="114">
        <v>21800</v>
      </c>
      <c r="AD316" s="120">
        <v>0.23599999999999999</v>
      </c>
      <c r="AE316" s="120">
        <v>0.1933</v>
      </c>
      <c r="AF316" s="121">
        <v>0.2848</v>
      </c>
      <c r="AG316" s="335"/>
      <c r="AH316" s="125">
        <v>515</v>
      </c>
      <c r="AI316" s="114">
        <v>60300</v>
      </c>
      <c r="AJ316" s="115">
        <v>0.6472</v>
      </c>
      <c r="AK316" s="115">
        <v>0.59589999999999999</v>
      </c>
      <c r="AL316" s="115">
        <v>0.69530000000000003</v>
      </c>
      <c r="AM316" s="114">
        <v>9600</v>
      </c>
      <c r="AN316" s="115">
        <v>0.10299999999999999</v>
      </c>
      <c r="AO316" s="115">
        <v>7.4499999999999997E-2</v>
      </c>
      <c r="AP316" s="115">
        <v>0.14069999999999999</v>
      </c>
      <c r="AQ316" s="114">
        <v>23300</v>
      </c>
      <c r="AR316" s="115">
        <v>0.24979999999999999</v>
      </c>
      <c r="AS316" s="115">
        <v>0.20799999999999999</v>
      </c>
      <c r="AT316" s="116">
        <v>0.29680000000000001</v>
      </c>
      <c r="AU316" s="352"/>
      <c r="AV316" s="246">
        <v>-2.5100000000000001E-2</v>
      </c>
      <c r="AW316" s="206" t="s">
        <v>942</v>
      </c>
      <c r="AX316" s="246">
        <v>-1.2200000000000001E-2</v>
      </c>
      <c r="AY316" s="206" t="s">
        <v>942</v>
      </c>
      <c r="AZ316" s="297">
        <v>3.73E-2</v>
      </c>
      <c r="BA316" s="206" t="s">
        <v>942</v>
      </c>
      <c r="BC316" s="140">
        <v>5.11E-2</v>
      </c>
      <c r="BD316" s="206" t="s">
        <v>942</v>
      </c>
      <c r="BE316" s="246">
        <v>-6.4899999999999999E-2</v>
      </c>
      <c r="BF316" s="206" t="s">
        <v>936</v>
      </c>
      <c r="BG316" s="297">
        <v>1.38E-2</v>
      </c>
      <c r="BH316" s="206" t="s">
        <v>942</v>
      </c>
      <c r="BI316" s="187"/>
    </row>
    <row r="317" spans="1:61" x14ac:dyDescent="0.25">
      <c r="A317" s="39" t="str">
        <f t="shared" si="12"/>
        <v>E07000188</v>
      </c>
      <c r="B317" s="40"/>
      <c r="C317" s="41"/>
      <c r="D317" s="40" t="s">
        <v>701</v>
      </c>
      <c r="E317" s="40" t="s">
        <v>702</v>
      </c>
      <c r="F317" s="117">
        <v>512</v>
      </c>
      <c r="G317" s="114">
        <v>57300</v>
      </c>
      <c r="H317" s="120">
        <v>0.58079999999999998</v>
      </c>
      <c r="I317" s="120">
        <v>0.51719999999999999</v>
      </c>
      <c r="J317" s="120">
        <v>0.64190000000000003</v>
      </c>
      <c r="K317" s="114">
        <v>13000</v>
      </c>
      <c r="L317" s="120">
        <v>0.13150000000000001</v>
      </c>
      <c r="M317" s="120">
        <v>9.4E-2</v>
      </c>
      <c r="N317" s="120">
        <v>0.18099999999999999</v>
      </c>
      <c r="O317" s="114">
        <v>28400</v>
      </c>
      <c r="P317" s="120">
        <v>0.28760000000000002</v>
      </c>
      <c r="Q317" s="120">
        <v>0.23519999999999999</v>
      </c>
      <c r="R317" s="121">
        <v>0.34649999999999997</v>
      </c>
      <c r="S317" s="339"/>
      <c r="T317" s="125">
        <v>503</v>
      </c>
      <c r="U317" s="114">
        <v>58400</v>
      </c>
      <c r="V317" s="120">
        <v>0.58679999999999999</v>
      </c>
      <c r="W317" s="120">
        <v>0.53039999999999998</v>
      </c>
      <c r="X317" s="120">
        <v>0.64100000000000001</v>
      </c>
      <c r="Y317" s="114">
        <v>13100</v>
      </c>
      <c r="Z317" s="120">
        <v>0.13120000000000001</v>
      </c>
      <c r="AA317" s="120">
        <v>9.6199999999999994E-2</v>
      </c>
      <c r="AB317" s="120">
        <v>0.1764</v>
      </c>
      <c r="AC317" s="114">
        <v>28100</v>
      </c>
      <c r="AD317" s="120">
        <v>0.28199999999999997</v>
      </c>
      <c r="AE317" s="120">
        <v>0.2356</v>
      </c>
      <c r="AF317" s="121">
        <v>0.3337</v>
      </c>
      <c r="AG317" s="335"/>
      <c r="AH317" s="125">
        <v>514</v>
      </c>
      <c r="AI317" s="114">
        <v>57200</v>
      </c>
      <c r="AJ317" s="115">
        <v>0.57120000000000004</v>
      </c>
      <c r="AK317" s="115">
        <v>0.51470000000000005</v>
      </c>
      <c r="AL317" s="115">
        <v>0.626</v>
      </c>
      <c r="AM317" s="114">
        <v>13300</v>
      </c>
      <c r="AN317" s="115">
        <v>0.1326</v>
      </c>
      <c r="AO317" s="115">
        <v>0.1021</v>
      </c>
      <c r="AP317" s="115">
        <v>0.17050000000000001</v>
      </c>
      <c r="AQ317" s="114">
        <v>29700</v>
      </c>
      <c r="AR317" s="115">
        <v>0.29620000000000002</v>
      </c>
      <c r="AS317" s="115">
        <v>0.2467</v>
      </c>
      <c r="AT317" s="116">
        <v>0.35089999999999999</v>
      </c>
      <c r="AU317" s="352"/>
      <c r="AV317" s="246">
        <v>-9.5999999999999992E-3</v>
      </c>
      <c r="AW317" s="206" t="s">
        <v>942</v>
      </c>
      <c r="AX317" s="246">
        <v>1.1000000000000001E-3</v>
      </c>
      <c r="AY317" s="206" t="s">
        <v>942</v>
      </c>
      <c r="AZ317" s="297">
        <v>8.5000000000000006E-3</v>
      </c>
      <c r="BA317" s="206" t="s">
        <v>942</v>
      </c>
      <c r="BC317" s="140">
        <v>-1.55E-2</v>
      </c>
      <c r="BD317" s="206" t="s">
        <v>942</v>
      </c>
      <c r="BE317" s="246">
        <v>1.4E-3</v>
      </c>
      <c r="BF317" s="206" t="s">
        <v>942</v>
      </c>
      <c r="BG317" s="297">
        <v>1.41E-2</v>
      </c>
      <c r="BH317" s="206" t="s">
        <v>942</v>
      </c>
      <c r="BI317" s="187"/>
    </row>
    <row r="318" spans="1:61" x14ac:dyDescent="0.25">
      <c r="A318" s="39" t="str">
        <f t="shared" si="12"/>
        <v>E07000189</v>
      </c>
      <c r="B318" s="40"/>
      <c r="C318" s="41"/>
      <c r="D318" s="40" t="s">
        <v>703</v>
      </c>
      <c r="E318" s="40" t="s">
        <v>704</v>
      </c>
      <c r="F318" s="117">
        <v>506</v>
      </c>
      <c r="G318" s="114">
        <v>86400</v>
      </c>
      <c r="H318" s="120">
        <v>0.63490000000000002</v>
      </c>
      <c r="I318" s="120">
        <v>0.57709999999999995</v>
      </c>
      <c r="J318" s="120">
        <v>0.68889999999999996</v>
      </c>
      <c r="K318" s="114">
        <v>17600</v>
      </c>
      <c r="L318" s="120">
        <v>0.12959999999999999</v>
      </c>
      <c r="M318" s="120">
        <v>9.4200000000000006E-2</v>
      </c>
      <c r="N318" s="120">
        <v>0.17580000000000001</v>
      </c>
      <c r="O318" s="114">
        <v>32000</v>
      </c>
      <c r="P318" s="120">
        <v>0.23549999999999999</v>
      </c>
      <c r="Q318" s="120">
        <v>0.19109999999999999</v>
      </c>
      <c r="R318" s="121">
        <v>0.28660000000000002</v>
      </c>
      <c r="S318" s="339"/>
      <c r="T318" s="125">
        <v>495</v>
      </c>
      <c r="U318" s="114">
        <v>79400</v>
      </c>
      <c r="V318" s="120">
        <v>0.58109999999999995</v>
      </c>
      <c r="W318" s="120">
        <v>0.52639999999999998</v>
      </c>
      <c r="X318" s="120">
        <v>0.63400000000000001</v>
      </c>
      <c r="Y318" s="114">
        <v>22200</v>
      </c>
      <c r="Z318" s="120">
        <v>0.16239999999999999</v>
      </c>
      <c r="AA318" s="120">
        <v>0.12509999999999999</v>
      </c>
      <c r="AB318" s="120">
        <v>0.20799999999999999</v>
      </c>
      <c r="AC318" s="114">
        <v>35100</v>
      </c>
      <c r="AD318" s="120">
        <v>0.25650000000000001</v>
      </c>
      <c r="AE318" s="120">
        <v>0.21310000000000001</v>
      </c>
      <c r="AF318" s="121">
        <v>0.3054</v>
      </c>
      <c r="AG318" s="335"/>
      <c r="AH318" s="125">
        <v>487</v>
      </c>
      <c r="AI318" s="114">
        <v>82800</v>
      </c>
      <c r="AJ318" s="115">
        <v>0.59970000000000001</v>
      </c>
      <c r="AK318" s="115">
        <v>0.54159999999999997</v>
      </c>
      <c r="AL318" s="115">
        <v>0.6552</v>
      </c>
      <c r="AM318" s="114">
        <v>20500</v>
      </c>
      <c r="AN318" s="115">
        <v>0.1482</v>
      </c>
      <c r="AO318" s="115">
        <v>0.1116</v>
      </c>
      <c r="AP318" s="115">
        <v>0.1943</v>
      </c>
      <c r="AQ318" s="114">
        <v>34800</v>
      </c>
      <c r="AR318" s="115">
        <v>0.25209999999999999</v>
      </c>
      <c r="AS318" s="115">
        <v>0.20380000000000001</v>
      </c>
      <c r="AT318" s="116">
        <v>0.30730000000000002</v>
      </c>
      <c r="AU318" s="352"/>
      <c r="AV318" s="246">
        <v>-3.5099999999999999E-2</v>
      </c>
      <c r="AW318" s="206" t="s">
        <v>942</v>
      </c>
      <c r="AX318" s="246">
        <v>1.8599999999999998E-2</v>
      </c>
      <c r="AY318" s="206" t="s">
        <v>942</v>
      </c>
      <c r="AZ318" s="297">
        <v>1.6500000000000001E-2</v>
      </c>
      <c r="BA318" s="206" t="s">
        <v>942</v>
      </c>
      <c r="BC318" s="140">
        <v>1.8599999999999998E-2</v>
      </c>
      <c r="BD318" s="206" t="s">
        <v>942</v>
      </c>
      <c r="BE318" s="246">
        <v>-1.41E-2</v>
      </c>
      <c r="BF318" s="206" t="s">
        <v>942</v>
      </c>
      <c r="BG318" s="297">
        <v>-4.4999999999999997E-3</v>
      </c>
      <c r="BH318" s="206" t="s">
        <v>942</v>
      </c>
      <c r="BI318" s="187"/>
    </row>
    <row r="319" spans="1:61" x14ac:dyDescent="0.25">
      <c r="A319" s="39" t="str">
        <f t="shared" si="12"/>
        <v>E07000190</v>
      </c>
      <c r="B319" s="40"/>
      <c r="C319" s="41"/>
      <c r="D319" s="40" t="s">
        <v>705</v>
      </c>
      <c r="E319" s="40" t="s">
        <v>706</v>
      </c>
      <c r="F319" s="117">
        <v>504</v>
      </c>
      <c r="G319" s="114">
        <v>57800</v>
      </c>
      <c r="H319" s="120">
        <v>0.61839999999999995</v>
      </c>
      <c r="I319" s="120">
        <v>0.55989999999999995</v>
      </c>
      <c r="J319" s="120">
        <v>0.67369999999999997</v>
      </c>
      <c r="K319" s="114">
        <v>13800</v>
      </c>
      <c r="L319" s="120">
        <v>0.14710000000000001</v>
      </c>
      <c r="M319" s="120">
        <v>0.10730000000000001</v>
      </c>
      <c r="N319" s="120">
        <v>0.1983</v>
      </c>
      <c r="O319" s="114">
        <v>21900</v>
      </c>
      <c r="P319" s="120">
        <v>0.23449999999999999</v>
      </c>
      <c r="Q319" s="120">
        <v>0.19239999999999999</v>
      </c>
      <c r="R319" s="121">
        <v>0.28260000000000002</v>
      </c>
      <c r="S319" s="339"/>
      <c r="T319" s="125">
        <v>474</v>
      </c>
      <c r="U319" s="114">
        <v>66800</v>
      </c>
      <c r="V319" s="120">
        <v>0.70499999999999996</v>
      </c>
      <c r="W319" s="120">
        <v>0.65329999999999999</v>
      </c>
      <c r="X319" s="120">
        <v>0.75190000000000001</v>
      </c>
      <c r="Y319" s="114">
        <v>10700</v>
      </c>
      <c r="Z319" s="120">
        <v>0.1128</v>
      </c>
      <c r="AA319" s="120">
        <v>8.2100000000000006E-2</v>
      </c>
      <c r="AB319" s="120">
        <v>0.1532</v>
      </c>
      <c r="AC319" s="114">
        <v>17200</v>
      </c>
      <c r="AD319" s="120">
        <v>0.1822</v>
      </c>
      <c r="AE319" s="120">
        <v>0.14510000000000001</v>
      </c>
      <c r="AF319" s="121">
        <v>0.22620000000000001</v>
      </c>
      <c r="AG319" s="335"/>
      <c r="AH319" s="125">
        <v>490</v>
      </c>
      <c r="AI319" s="114">
        <v>57700</v>
      </c>
      <c r="AJ319" s="115">
        <v>0.5998</v>
      </c>
      <c r="AK319" s="115">
        <v>0.53949999999999998</v>
      </c>
      <c r="AL319" s="115">
        <v>0.65720000000000001</v>
      </c>
      <c r="AM319" s="114">
        <v>11400</v>
      </c>
      <c r="AN319" s="115">
        <v>0.1188</v>
      </c>
      <c r="AO319" s="115">
        <v>8.6400000000000005E-2</v>
      </c>
      <c r="AP319" s="115">
        <v>0.16109999999999999</v>
      </c>
      <c r="AQ319" s="114">
        <v>27100</v>
      </c>
      <c r="AR319" s="115">
        <v>0.28139999999999998</v>
      </c>
      <c r="AS319" s="115">
        <v>0.2293</v>
      </c>
      <c r="AT319" s="116">
        <v>0.3402</v>
      </c>
      <c r="AU319" s="352"/>
      <c r="AV319" s="246">
        <v>-1.8599999999999998E-2</v>
      </c>
      <c r="AW319" s="206" t="s">
        <v>942</v>
      </c>
      <c r="AX319" s="246">
        <v>-2.8299999999999999E-2</v>
      </c>
      <c r="AY319" s="206" t="s">
        <v>942</v>
      </c>
      <c r="AZ319" s="297">
        <v>4.6899999999999997E-2</v>
      </c>
      <c r="BA319" s="206" t="s">
        <v>942</v>
      </c>
      <c r="BC319" s="140">
        <v>-0.1052</v>
      </c>
      <c r="BD319" s="206" t="s">
        <v>936</v>
      </c>
      <c r="BE319" s="246">
        <v>5.8999999999999999E-3</v>
      </c>
      <c r="BF319" s="206" t="s">
        <v>942</v>
      </c>
      <c r="BG319" s="297">
        <v>9.9299999999999999E-2</v>
      </c>
      <c r="BH319" s="206" t="s">
        <v>938</v>
      </c>
      <c r="BI319" s="187"/>
    </row>
    <row r="320" spans="1:61" x14ac:dyDescent="0.25">
      <c r="A320" s="39" t="str">
        <f t="shared" si="12"/>
        <v>E07000191</v>
      </c>
      <c r="B320" s="40"/>
      <c r="C320" s="41"/>
      <c r="D320" s="40" t="s">
        <v>707</v>
      </c>
      <c r="E320" s="40" t="s">
        <v>708</v>
      </c>
      <c r="F320" s="117">
        <v>495</v>
      </c>
      <c r="G320" s="114">
        <v>18000</v>
      </c>
      <c r="H320" s="120">
        <v>0.60389999999999999</v>
      </c>
      <c r="I320" s="120">
        <v>0.54500000000000004</v>
      </c>
      <c r="J320" s="120">
        <v>0.66</v>
      </c>
      <c r="K320" s="114">
        <v>3300</v>
      </c>
      <c r="L320" s="120">
        <v>0.1123</v>
      </c>
      <c r="M320" s="120">
        <v>0.08</v>
      </c>
      <c r="N320" s="120">
        <v>0.15540000000000001</v>
      </c>
      <c r="O320" s="114">
        <v>8400</v>
      </c>
      <c r="P320" s="120">
        <v>0.28370000000000001</v>
      </c>
      <c r="Q320" s="120">
        <v>0.2341</v>
      </c>
      <c r="R320" s="121">
        <v>0.33929999999999999</v>
      </c>
      <c r="S320" s="339"/>
      <c r="T320" s="125">
        <v>495</v>
      </c>
      <c r="U320" s="114">
        <v>19500</v>
      </c>
      <c r="V320" s="120">
        <v>0.65880000000000005</v>
      </c>
      <c r="W320" s="120">
        <v>0.60329999999999995</v>
      </c>
      <c r="X320" s="120">
        <v>0.71020000000000005</v>
      </c>
      <c r="Y320" s="114">
        <v>3600</v>
      </c>
      <c r="Z320" s="120">
        <v>0.1229</v>
      </c>
      <c r="AA320" s="120">
        <v>8.9899999999999994E-2</v>
      </c>
      <c r="AB320" s="120">
        <v>0.16569999999999999</v>
      </c>
      <c r="AC320" s="114">
        <v>6500</v>
      </c>
      <c r="AD320" s="120">
        <v>0.21829999999999999</v>
      </c>
      <c r="AE320" s="120">
        <v>0.1764</v>
      </c>
      <c r="AF320" s="121">
        <v>0.26700000000000002</v>
      </c>
      <c r="AG320" s="335"/>
      <c r="AH320" s="125">
        <v>477</v>
      </c>
      <c r="AI320" s="114">
        <v>19000</v>
      </c>
      <c r="AJ320" s="115">
        <v>0.63170000000000004</v>
      </c>
      <c r="AK320" s="115">
        <v>0.57869999999999999</v>
      </c>
      <c r="AL320" s="115">
        <v>0.68169999999999997</v>
      </c>
      <c r="AM320" s="114">
        <v>3900</v>
      </c>
      <c r="AN320" s="115">
        <v>0.12859999999999999</v>
      </c>
      <c r="AO320" s="115">
        <v>9.5600000000000004E-2</v>
      </c>
      <c r="AP320" s="115">
        <v>0.17080000000000001</v>
      </c>
      <c r="AQ320" s="114">
        <v>7200</v>
      </c>
      <c r="AR320" s="115">
        <v>0.2397</v>
      </c>
      <c r="AS320" s="115">
        <v>0.1981</v>
      </c>
      <c r="AT320" s="116">
        <v>0.2868</v>
      </c>
      <c r="AU320" s="352"/>
      <c r="AV320" s="246">
        <v>2.7799999999999998E-2</v>
      </c>
      <c r="AW320" s="206" t="s">
        <v>942</v>
      </c>
      <c r="AX320" s="246">
        <v>1.6299999999999999E-2</v>
      </c>
      <c r="AY320" s="206" t="s">
        <v>942</v>
      </c>
      <c r="AZ320" s="297">
        <v>-4.41E-2</v>
      </c>
      <c r="BA320" s="206" t="s">
        <v>942</v>
      </c>
      <c r="BC320" s="140">
        <v>-2.7099999999999999E-2</v>
      </c>
      <c r="BD320" s="206" t="s">
        <v>942</v>
      </c>
      <c r="BE320" s="246">
        <v>5.7000000000000002E-3</v>
      </c>
      <c r="BF320" s="206" t="s">
        <v>942</v>
      </c>
      <c r="BG320" s="297">
        <v>2.1299999999999999E-2</v>
      </c>
      <c r="BH320" s="206" t="s">
        <v>942</v>
      </c>
      <c r="BI320" s="187"/>
    </row>
    <row r="321" spans="1:61" x14ac:dyDescent="0.25">
      <c r="A321" s="39"/>
      <c r="B321" s="40"/>
      <c r="C321" s="41"/>
      <c r="D321" s="40"/>
      <c r="E321" s="40"/>
      <c r="F321" s="117"/>
      <c r="G321" s="114"/>
      <c r="H321" s="120"/>
      <c r="I321" s="120"/>
      <c r="J321" s="120"/>
      <c r="K321" s="125"/>
      <c r="L321" s="120"/>
      <c r="M321" s="120"/>
      <c r="N321" s="120"/>
      <c r="O321" s="125"/>
      <c r="P321" s="120"/>
      <c r="Q321" s="120"/>
      <c r="R321" s="121"/>
      <c r="S321" s="339"/>
      <c r="T321" s="125"/>
      <c r="U321" s="125"/>
      <c r="V321" s="120"/>
      <c r="W321" s="120"/>
      <c r="X321" s="120"/>
      <c r="Y321" s="125"/>
      <c r="Z321" s="120"/>
      <c r="AA321" s="120"/>
      <c r="AB321" s="120"/>
      <c r="AC321" s="125"/>
      <c r="AD321" s="120"/>
      <c r="AE321" s="120"/>
      <c r="AF321" s="121"/>
      <c r="AG321" s="335"/>
      <c r="AH321" s="125"/>
      <c r="AI321" s="114"/>
      <c r="AJ321" s="115"/>
      <c r="AK321" s="115"/>
      <c r="AL321" s="115"/>
      <c r="AM321" s="114"/>
      <c r="AN321" s="115"/>
      <c r="AO321" s="115"/>
      <c r="AP321" s="115"/>
      <c r="AQ321" s="114"/>
      <c r="AR321" s="115"/>
      <c r="AS321" s="115"/>
      <c r="AT321" s="116"/>
      <c r="AU321" s="352"/>
      <c r="AV321" s="246"/>
      <c r="AW321" s="243"/>
      <c r="AX321" s="246"/>
      <c r="AY321" s="243"/>
      <c r="AZ321" s="297"/>
      <c r="BA321" s="206" t="s">
        <v>937</v>
      </c>
      <c r="BC321" s="140"/>
      <c r="BD321" s="206"/>
      <c r="BE321" s="246"/>
      <c r="BF321" s="206"/>
      <c r="BG321" s="297"/>
      <c r="BH321" s="206"/>
      <c r="BI321" s="187"/>
    </row>
    <row r="322" spans="1:61" x14ac:dyDescent="0.25">
      <c r="A322" s="38" t="s">
        <v>25</v>
      </c>
      <c r="B322" s="40"/>
      <c r="C322" s="41"/>
      <c r="D322" s="40"/>
      <c r="E322" s="40"/>
      <c r="F322" s="117"/>
      <c r="G322" s="114"/>
      <c r="H322" s="120"/>
      <c r="I322" s="120"/>
      <c r="J322" s="120"/>
      <c r="K322" s="125"/>
      <c r="L322" s="120"/>
      <c r="M322" s="120"/>
      <c r="N322" s="120"/>
      <c r="O322" s="125"/>
      <c r="P322" s="120"/>
      <c r="Q322" s="120"/>
      <c r="R322" s="121"/>
      <c r="S322" s="339"/>
      <c r="T322" s="125"/>
      <c r="U322" s="125"/>
      <c r="V322" s="120"/>
      <c r="W322" s="120"/>
      <c r="X322" s="120"/>
      <c r="Y322" s="125"/>
      <c r="Z322" s="120"/>
      <c r="AA322" s="120"/>
      <c r="AB322" s="120"/>
      <c r="AC322" s="125"/>
      <c r="AD322" s="120"/>
      <c r="AE322" s="120"/>
      <c r="AF322" s="121"/>
      <c r="AG322" s="335"/>
      <c r="AH322" s="125"/>
      <c r="AI322" s="114"/>
      <c r="AJ322" s="115"/>
      <c r="AK322" s="115"/>
      <c r="AL322" s="115"/>
      <c r="AM322" s="114"/>
      <c r="AN322" s="115"/>
      <c r="AO322" s="115"/>
      <c r="AP322" s="115"/>
      <c r="AQ322" s="114"/>
      <c r="AR322" s="115"/>
      <c r="AS322" s="115"/>
      <c r="AT322" s="116"/>
      <c r="AU322" s="352"/>
      <c r="AV322" s="246"/>
      <c r="AW322" s="243"/>
      <c r="AX322" s="246"/>
      <c r="AY322" s="243"/>
      <c r="AZ322" s="297"/>
      <c r="BA322" s="206" t="s">
        <v>937</v>
      </c>
      <c r="BC322" s="140"/>
      <c r="BD322" s="206"/>
      <c r="BE322" s="246"/>
      <c r="BF322" s="206"/>
      <c r="BG322" s="297"/>
      <c r="BH322" s="206"/>
      <c r="BI322" s="187"/>
    </row>
    <row r="323" spans="1:61" x14ac:dyDescent="0.25">
      <c r="A323" s="39" t="str">
        <f>(B323)</f>
        <v>E10000028</v>
      </c>
      <c r="B323" s="40" t="s">
        <v>709</v>
      </c>
      <c r="C323" s="41" t="s">
        <v>710</v>
      </c>
      <c r="D323" s="40"/>
      <c r="E323" s="40"/>
      <c r="F323" s="117">
        <v>3992</v>
      </c>
      <c r="G323" s="114">
        <v>410700</v>
      </c>
      <c r="H323" s="120">
        <v>0.57540000000000002</v>
      </c>
      <c r="I323" s="120">
        <v>0.55330000000000001</v>
      </c>
      <c r="J323" s="120">
        <v>0.59730000000000005</v>
      </c>
      <c r="K323" s="114">
        <v>92900</v>
      </c>
      <c r="L323" s="120">
        <v>0.13020000000000001</v>
      </c>
      <c r="M323" s="120">
        <v>0.1164</v>
      </c>
      <c r="N323" s="120">
        <v>0.14530000000000001</v>
      </c>
      <c r="O323" s="114">
        <v>210100</v>
      </c>
      <c r="P323" s="120">
        <v>0.2944</v>
      </c>
      <c r="Q323" s="120">
        <v>0.27439999999999998</v>
      </c>
      <c r="R323" s="121">
        <v>0.31519999999999998</v>
      </c>
      <c r="S323" s="339"/>
      <c r="T323" s="125">
        <v>3891</v>
      </c>
      <c r="U323" s="114">
        <v>423400</v>
      </c>
      <c r="V323" s="120">
        <v>0.58979999999999999</v>
      </c>
      <c r="W323" s="120">
        <v>0.56969999999999998</v>
      </c>
      <c r="X323" s="120">
        <v>0.60970000000000002</v>
      </c>
      <c r="Y323" s="114">
        <v>93200</v>
      </c>
      <c r="Z323" s="120">
        <v>0.1298</v>
      </c>
      <c r="AA323" s="120">
        <v>0.1168</v>
      </c>
      <c r="AB323" s="120">
        <v>0.14399999999999999</v>
      </c>
      <c r="AC323" s="114">
        <v>201300</v>
      </c>
      <c r="AD323" s="120">
        <v>0.28039999999999998</v>
      </c>
      <c r="AE323" s="120">
        <v>0.2626</v>
      </c>
      <c r="AF323" s="121">
        <v>0.2989</v>
      </c>
      <c r="AG323" s="335"/>
      <c r="AH323" s="125">
        <v>3991</v>
      </c>
      <c r="AI323" s="114">
        <v>429800</v>
      </c>
      <c r="AJ323" s="115">
        <v>0.59619999999999995</v>
      </c>
      <c r="AK323" s="115">
        <v>0.57640000000000002</v>
      </c>
      <c r="AL323" s="115">
        <v>0.61570000000000003</v>
      </c>
      <c r="AM323" s="114">
        <v>93300</v>
      </c>
      <c r="AN323" s="115">
        <v>0.12939999999999999</v>
      </c>
      <c r="AO323" s="115">
        <v>0.1169</v>
      </c>
      <c r="AP323" s="115">
        <v>0.1431</v>
      </c>
      <c r="AQ323" s="114">
        <v>197800</v>
      </c>
      <c r="AR323" s="115">
        <v>0.27439999999999998</v>
      </c>
      <c r="AS323" s="115">
        <v>0.2571</v>
      </c>
      <c r="AT323" s="116">
        <v>0.29239999999999999</v>
      </c>
      <c r="AU323" s="352"/>
      <c r="AV323" s="246">
        <v>2.07E-2</v>
      </c>
      <c r="AW323" s="206" t="s">
        <v>942</v>
      </c>
      <c r="AX323" s="246">
        <v>-6.9999999999999999E-4</v>
      </c>
      <c r="AY323" s="206" t="s">
        <v>942</v>
      </c>
      <c r="AZ323" s="297">
        <v>-0.02</v>
      </c>
      <c r="BA323" s="206" t="s">
        <v>942</v>
      </c>
      <c r="BC323" s="140">
        <v>6.4000000000000003E-3</v>
      </c>
      <c r="BD323" s="206" t="s">
        <v>942</v>
      </c>
      <c r="BE323" s="246">
        <v>-4.0000000000000002E-4</v>
      </c>
      <c r="BF323" s="206" t="s">
        <v>942</v>
      </c>
      <c r="BG323" s="297">
        <v>-6.0000000000000001E-3</v>
      </c>
      <c r="BH323" s="206" t="s">
        <v>942</v>
      </c>
      <c r="BI323" s="187"/>
    </row>
    <row r="324" spans="1:61" x14ac:dyDescent="0.25">
      <c r="A324" s="39" t="str">
        <f t="shared" ref="A324:A325" si="13">(B324)</f>
        <v>E10000031</v>
      </c>
      <c r="B324" s="40" t="s">
        <v>711</v>
      </c>
      <c r="C324" s="41" t="s">
        <v>712</v>
      </c>
      <c r="D324" s="40"/>
      <c r="E324" s="40"/>
      <c r="F324" s="117">
        <v>2483</v>
      </c>
      <c r="G324" s="114">
        <v>280000</v>
      </c>
      <c r="H324" s="120">
        <v>0.61650000000000005</v>
      </c>
      <c r="I324" s="120">
        <v>0.59</v>
      </c>
      <c r="J324" s="120">
        <v>0.64239999999999997</v>
      </c>
      <c r="K324" s="114">
        <v>63000</v>
      </c>
      <c r="L324" s="120">
        <v>0.1386</v>
      </c>
      <c r="M324" s="120">
        <v>0.121</v>
      </c>
      <c r="N324" s="120">
        <v>0.1583</v>
      </c>
      <c r="O324" s="114">
        <v>111200</v>
      </c>
      <c r="P324" s="120">
        <v>0.24490000000000001</v>
      </c>
      <c r="Q324" s="120">
        <v>0.22320000000000001</v>
      </c>
      <c r="R324" s="121">
        <v>0.26790000000000003</v>
      </c>
      <c r="S324" s="339"/>
      <c r="T324" s="125">
        <v>2460</v>
      </c>
      <c r="U324" s="114">
        <v>268000</v>
      </c>
      <c r="V324" s="120">
        <v>0.58750000000000002</v>
      </c>
      <c r="W324" s="120">
        <v>0.56200000000000006</v>
      </c>
      <c r="X324" s="120">
        <v>0.61260000000000003</v>
      </c>
      <c r="Y324" s="114">
        <v>60600</v>
      </c>
      <c r="Z324" s="120">
        <v>0.1328</v>
      </c>
      <c r="AA324" s="120">
        <v>0.1171</v>
      </c>
      <c r="AB324" s="120">
        <v>0.15040000000000001</v>
      </c>
      <c r="AC324" s="114">
        <v>127600</v>
      </c>
      <c r="AD324" s="120">
        <v>0.27960000000000002</v>
      </c>
      <c r="AE324" s="120">
        <v>0.25729999999999997</v>
      </c>
      <c r="AF324" s="121">
        <v>0.30309999999999998</v>
      </c>
      <c r="AG324" s="335"/>
      <c r="AH324" s="125">
        <v>2517</v>
      </c>
      <c r="AI324" s="114">
        <v>280900</v>
      </c>
      <c r="AJ324" s="115">
        <v>0.60729999999999995</v>
      </c>
      <c r="AK324" s="115">
        <v>0.58209999999999995</v>
      </c>
      <c r="AL324" s="115">
        <v>0.63190000000000002</v>
      </c>
      <c r="AM324" s="114">
        <v>60200</v>
      </c>
      <c r="AN324" s="115">
        <v>0.13020000000000001</v>
      </c>
      <c r="AO324" s="115">
        <v>0.11409999999999999</v>
      </c>
      <c r="AP324" s="115">
        <v>0.1482</v>
      </c>
      <c r="AQ324" s="114">
        <v>121400</v>
      </c>
      <c r="AR324" s="115">
        <v>0.26250000000000001</v>
      </c>
      <c r="AS324" s="115">
        <v>0.24099999999999999</v>
      </c>
      <c r="AT324" s="116">
        <v>0.28510000000000002</v>
      </c>
      <c r="AU324" s="352"/>
      <c r="AV324" s="246">
        <v>-9.1999999999999998E-3</v>
      </c>
      <c r="AW324" s="206" t="s">
        <v>942</v>
      </c>
      <c r="AX324" s="246">
        <v>-8.3999999999999995E-3</v>
      </c>
      <c r="AY324" s="206" t="s">
        <v>942</v>
      </c>
      <c r="AZ324" s="297">
        <v>1.7600000000000001E-2</v>
      </c>
      <c r="BA324" s="206" t="s">
        <v>942</v>
      </c>
      <c r="BC324" s="140">
        <v>1.9800000000000002E-2</v>
      </c>
      <c r="BD324" s="206" t="s">
        <v>942</v>
      </c>
      <c r="BE324" s="246">
        <v>-2.5999999999999999E-3</v>
      </c>
      <c r="BF324" s="206" t="s">
        <v>942</v>
      </c>
      <c r="BG324" s="297">
        <v>-1.7100000000000001E-2</v>
      </c>
      <c r="BH324" s="206" t="s">
        <v>942</v>
      </c>
      <c r="BI324" s="187"/>
    </row>
    <row r="325" spans="1:61" x14ac:dyDescent="0.25">
      <c r="A325" s="39" t="str">
        <f t="shared" si="13"/>
        <v>E10000034</v>
      </c>
      <c r="B325" s="40" t="s">
        <v>713</v>
      </c>
      <c r="C325" s="41" t="s">
        <v>714</v>
      </c>
      <c r="D325" s="40"/>
      <c r="E325" s="40"/>
      <c r="F325" s="117">
        <v>2980</v>
      </c>
      <c r="G325" s="114">
        <v>303000</v>
      </c>
      <c r="H325" s="120">
        <v>0.63549999999999995</v>
      </c>
      <c r="I325" s="120">
        <v>0.6119</v>
      </c>
      <c r="J325" s="120">
        <v>0.65849999999999997</v>
      </c>
      <c r="K325" s="114">
        <v>54800</v>
      </c>
      <c r="L325" s="120">
        <v>0.1149</v>
      </c>
      <c r="M325" s="120">
        <v>0.1009</v>
      </c>
      <c r="N325" s="120">
        <v>0.1305</v>
      </c>
      <c r="O325" s="114">
        <v>119000</v>
      </c>
      <c r="P325" s="120">
        <v>0.24959999999999999</v>
      </c>
      <c r="Q325" s="120">
        <v>0.22950000000000001</v>
      </c>
      <c r="R325" s="121">
        <v>0.27079999999999999</v>
      </c>
      <c r="S325" s="339"/>
      <c r="T325" s="125">
        <v>2956</v>
      </c>
      <c r="U325" s="114">
        <v>300400</v>
      </c>
      <c r="V325" s="120">
        <v>0.62570000000000003</v>
      </c>
      <c r="W325" s="120">
        <v>0.60319999999999996</v>
      </c>
      <c r="X325" s="120">
        <v>0.64780000000000004</v>
      </c>
      <c r="Y325" s="114">
        <v>59000</v>
      </c>
      <c r="Z325" s="120">
        <v>0.1229</v>
      </c>
      <c r="AA325" s="120">
        <v>0.10879999999999999</v>
      </c>
      <c r="AB325" s="120">
        <v>0.13850000000000001</v>
      </c>
      <c r="AC325" s="114">
        <v>120700</v>
      </c>
      <c r="AD325" s="120">
        <v>0.25140000000000001</v>
      </c>
      <c r="AE325" s="120">
        <v>0.23219999999999999</v>
      </c>
      <c r="AF325" s="121">
        <v>0.27160000000000001</v>
      </c>
      <c r="AG325" s="335"/>
      <c r="AH325" s="125">
        <v>3061</v>
      </c>
      <c r="AI325" s="114">
        <v>295100</v>
      </c>
      <c r="AJ325" s="115">
        <v>0.60950000000000004</v>
      </c>
      <c r="AK325" s="115">
        <v>0.58709999999999996</v>
      </c>
      <c r="AL325" s="115">
        <v>0.63149999999999995</v>
      </c>
      <c r="AM325" s="114">
        <v>64700</v>
      </c>
      <c r="AN325" s="115">
        <v>0.13370000000000001</v>
      </c>
      <c r="AO325" s="115">
        <v>0.1191</v>
      </c>
      <c r="AP325" s="115">
        <v>0.14990000000000001</v>
      </c>
      <c r="AQ325" s="114">
        <v>124300</v>
      </c>
      <c r="AR325" s="115">
        <v>0.25669999999999998</v>
      </c>
      <c r="AS325" s="115">
        <v>0.23719999999999999</v>
      </c>
      <c r="AT325" s="116">
        <v>0.27729999999999999</v>
      </c>
      <c r="AU325" s="352"/>
      <c r="AV325" s="246">
        <v>-2.5999999999999999E-2</v>
      </c>
      <c r="AW325" s="206" t="s">
        <v>942</v>
      </c>
      <c r="AX325" s="246">
        <v>1.89E-2</v>
      </c>
      <c r="AY325" s="206" t="s">
        <v>942</v>
      </c>
      <c r="AZ325" s="297">
        <v>7.1000000000000004E-3</v>
      </c>
      <c r="BA325" s="206" t="s">
        <v>942</v>
      </c>
      <c r="BC325" s="140">
        <v>-1.6199999999999999E-2</v>
      </c>
      <c r="BD325" s="206" t="s">
        <v>942</v>
      </c>
      <c r="BE325" s="246">
        <v>1.09E-2</v>
      </c>
      <c r="BF325" s="206" t="s">
        <v>942</v>
      </c>
      <c r="BG325" s="297">
        <v>5.3E-3</v>
      </c>
      <c r="BH325" s="206" t="s">
        <v>942</v>
      </c>
      <c r="BI325" s="187"/>
    </row>
    <row r="326" spans="1:61" ht="24" x14ac:dyDescent="0.25">
      <c r="A326" s="39" t="str">
        <f t="shared" ref="A326:A355" si="14">(D326)</f>
        <v>E06000019</v>
      </c>
      <c r="B326" s="40"/>
      <c r="C326" s="41"/>
      <c r="D326" s="40" t="s">
        <v>715</v>
      </c>
      <c r="E326" s="40" t="s">
        <v>716</v>
      </c>
      <c r="F326" s="117">
        <v>496</v>
      </c>
      <c r="G326" s="114">
        <v>92600</v>
      </c>
      <c r="H326" s="120">
        <v>0.59230000000000005</v>
      </c>
      <c r="I326" s="120">
        <v>0.53769999999999996</v>
      </c>
      <c r="J326" s="120">
        <v>0.64470000000000005</v>
      </c>
      <c r="K326" s="114">
        <v>21400</v>
      </c>
      <c r="L326" s="120">
        <v>0.13719999999999999</v>
      </c>
      <c r="M326" s="120">
        <v>0.106</v>
      </c>
      <c r="N326" s="120">
        <v>0.1757</v>
      </c>
      <c r="O326" s="114">
        <v>42300</v>
      </c>
      <c r="P326" s="120">
        <v>0.27050000000000002</v>
      </c>
      <c r="Q326" s="120">
        <v>0.2248</v>
      </c>
      <c r="R326" s="121">
        <v>0.3216</v>
      </c>
      <c r="S326" s="339"/>
      <c r="T326" s="125">
        <v>484</v>
      </c>
      <c r="U326" s="114">
        <v>101100</v>
      </c>
      <c r="V326" s="120">
        <v>0.64170000000000005</v>
      </c>
      <c r="W326" s="120">
        <v>0.58779999999999999</v>
      </c>
      <c r="X326" s="120">
        <v>0.69230000000000003</v>
      </c>
      <c r="Y326" s="114">
        <v>19300</v>
      </c>
      <c r="Z326" s="120">
        <v>0.12230000000000001</v>
      </c>
      <c r="AA326" s="120">
        <v>9.2700000000000005E-2</v>
      </c>
      <c r="AB326" s="120">
        <v>0.15970000000000001</v>
      </c>
      <c r="AC326" s="114">
        <v>37200</v>
      </c>
      <c r="AD326" s="120">
        <v>0.2359</v>
      </c>
      <c r="AE326" s="120">
        <v>0.19239999999999999</v>
      </c>
      <c r="AF326" s="121">
        <v>0.2858</v>
      </c>
      <c r="AG326" s="335"/>
      <c r="AH326" s="125">
        <v>497</v>
      </c>
      <c r="AI326" s="114">
        <v>94300</v>
      </c>
      <c r="AJ326" s="115">
        <v>0.59250000000000003</v>
      </c>
      <c r="AK326" s="115">
        <v>0.5373</v>
      </c>
      <c r="AL326" s="115">
        <v>0.64549999999999996</v>
      </c>
      <c r="AM326" s="114">
        <v>21600</v>
      </c>
      <c r="AN326" s="115">
        <v>0.13600000000000001</v>
      </c>
      <c r="AO326" s="115">
        <v>0.1036</v>
      </c>
      <c r="AP326" s="115">
        <v>0.1764</v>
      </c>
      <c r="AQ326" s="114">
        <v>43200</v>
      </c>
      <c r="AR326" s="115">
        <v>0.27150000000000002</v>
      </c>
      <c r="AS326" s="115">
        <v>0.224</v>
      </c>
      <c r="AT326" s="116">
        <v>0.32490000000000002</v>
      </c>
      <c r="AU326" s="352"/>
      <c r="AV326" s="246">
        <v>2.0000000000000001E-4</v>
      </c>
      <c r="AW326" s="206" t="s">
        <v>942</v>
      </c>
      <c r="AX326" s="246">
        <v>-1.1999999999999999E-3</v>
      </c>
      <c r="AY326" s="206" t="s">
        <v>942</v>
      </c>
      <c r="AZ326" s="297">
        <v>1E-3</v>
      </c>
      <c r="BA326" s="206" t="s">
        <v>942</v>
      </c>
      <c r="BC326" s="140">
        <v>-4.9200000000000001E-2</v>
      </c>
      <c r="BD326" s="206" t="s">
        <v>942</v>
      </c>
      <c r="BE326" s="246">
        <v>1.3599999999999999E-2</v>
      </c>
      <c r="BF326" s="206" t="s">
        <v>942</v>
      </c>
      <c r="BG326" s="297">
        <v>3.56E-2</v>
      </c>
      <c r="BH326" s="206" t="s">
        <v>942</v>
      </c>
      <c r="BI326" s="187"/>
    </row>
    <row r="327" spans="1:61" x14ac:dyDescent="0.25">
      <c r="A327" s="39" t="str">
        <f t="shared" si="14"/>
        <v>E06000020</v>
      </c>
      <c r="B327" s="40"/>
      <c r="C327" s="41"/>
      <c r="D327" s="40" t="s">
        <v>717</v>
      </c>
      <c r="E327" s="40" t="s">
        <v>718</v>
      </c>
      <c r="F327" s="117">
        <v>499</v>
      </c>
      <c r="G327" s="114">
        <v>81700</v>
      </c>
      <c r="H327" s="120">
        <v>0.59989999999999999</v>
      </c>
      <c r="I327" s="120">
        <v>0.5353</v>
      </c>
      <c r="J327" s="120">
        <v>0.66120000000000001</v>
      </c>
      <c r="K327" s="114">
        <v>19700</v>
      </c>
      <c r="L327" s="120">
        <v>0.14480000000000001</v>
      </c>
      <c r="M327" s="120">
        <v>0.1028</v>
      </c>
      <c r="N327" s="120">
        <v>0.2001</v>
      </c>
      <c r="O327" s="114">
        <v>34800</v>
      </c>
      <c r="P327" s="120">
        <v>0.25530000000000003</v>
      </c>
      <c r="Q327" s="120">
        <v>0.20430000000000001</v>
      </c>
      <c r="R327" s="121">
        <v>0.314</v>
      </c>
      <c r="S327" s="339"/>
      <c r="T327" s="125">
        <v>503</v>
      </c>
      <c r="U327" s="114">
        <v>70800</v>
      </c>
      <c r="V327" s="120">
        <v>0.51349999999999996</v>
      </c>
      <c r="W327" s="120">
        <v>0.45760000000000001</v>
      </c>
      <c r="X327" s="120">
        <v>0.56910000000000005</v>
      </c>
      <c r="Y327" s="114">
        <v>16900</v>
      </c>
      <c r="Z327" s="120">
        <v>0.123</v>
      </c>
      <c r="AA327" s="120">
        <v>9.2100000000000001E-2</v>
      </c>
      <c r="AB327" s="120">
        <v>0.16239999999999999</v>
      </c>
      <c r="AC327" s="114">
        <v>50100</v>
      </c>
      <c r="AD327" s="120">
        <v>0.36349999999999999</v>
      </c>
      <c r="AE327" s="120">
        <v>0.31109999999999999</v>
      </c>
      <c r="AF327" s="121">
        <v>0.4194</v>
      </c>
      <c r="AG327" s="335"/>
      <c r="AH327" s="125">
        <v>489</v>
      </c>
      <c r="AI327" s="114">
        <v>90300</v>
      </c>
      <c r="AJ327" s="115">
        <v>0.64539999999999997</v>
      </c>
      <c r="AK327" s="115">
        <v>0.58789999999999998</v>
      </c>
      <c r="AL327" s="115">
        <v>0.69899999999999995</v>
      </c>
      <c r="AM327" s="114">
        <v>11200</v>
      </c>
      <c r="AN327" s="115">
        <v>8.0299999999999996E-2</v>
      </c>
      <c r="AO327" s="115">
        <v>5.67E-2</v>
      </c>
      <c r="AP327" s="115">
        <v>0.11269999999999999</v>
      </c>
      <c r="AQ327" s="114">
        <v>38400</v>
      </c>
      <c r="AR327" s="115">
        <v>0.2742</v>
      </c>
      <c r="AS327" s="115">
        <v>0.22450000000000001</v>
      </c>
      <c r="AT327" s="116">
        <v>0.33029999999999998</v>
      </c>
      <c r="AU327" s="352"/>
      <c r="AV327" s="246">
        <v>4.5499999999999999E-2</v>
      </c>
      <c r="AW327" s="206" t="s">
        <v>942</v>
      </c>
      <c r="AX327" s="246">
        <v>-6.4500000000000002E-2</v>
      </c>
      <c r="AY327" s="243" t="s">
        <v>936</v>
      </c>
      <c r="AZ327" s="297">
        <v>1.9E-2</v>
      </c>
      <c r="BA327" s="206" t="s">
        <v>942</v>
      </c>
      <c r="BC327" s="140">
        <v>0.13189999999999999</v>
      </c>
      <c r="BD327" s="206" t="s">
        <v>938</v>
      </c>
      <c r="BE327" s="246">
        <v>-4.2599999999999999E-2</v>
      </c>
      <c r="BF327" s="206" t="s">
        <v>942</v>
      </c>
      <c r="BG327" s="297">
        <v>-8.9300000000000004E-2</v>
      </c>
      <c r="BH327" s="206" t="s">
        <v>936</v>
      </c>
      <c r="BI327" s="187"/>
    </row>
    <row r="328" spans="1:61" x14ac:dyDescent="0.25">
      <c r="A328" s="39" t="str">
        <f t="shared" si="14"/>
        <v>E06000021</v>
      </c>
      <c r="B328" s="40"/>
      <c r="C328" s="41"/>
      <c r="D328" s="40" t="s">
        <v>719</v>
      </c>
      <c r="E328" s="40" t="s">
        <v>720</v>
      </c>
      <c r="F328" s="117">
        <v>1006</v>
      </c>
      <c r="G328" s="114">
        <v>106900</v>
      </c>
      <c r="H328" s="120">
        <v>0.53120000000000001</v>
      </c>
      <c r="I328" s="120">
        <v>0.4884</v>
      </c>
      <c r="J328" s="120">
        <v>0.5736</v>
      </c>
      <c r="K328" s="114">
        <v>28800</v>
      </c>
      <c r="L328" s="120">
        <v>0.14330000000000001</v>
      </c>
      <c r="M328" s="120">
        <v>0.11509999999999999</v>
      </c>
      <c r="N328" s="120">
        <v>0.17699999999999999</v>
      </c>
      <c r="O328" s="114">
        <v>65500</v>
      </c>
      <c r="P328" s="120">
        <v>0.32550000000000001</v>
      </c>
      <c r="Q328" s="120">
        <v>0.28749999999999998</v>
      </c>
      <c r="R328" s="121">
        <v>0.3659</v>
      </c>
      <c r="S328" s="339"/>
      <c r="T328" s="125">
        <v>977</v>
      </c>
      <c r="U328" s="114">
        <v>103000</v>
      </c>
      <c r="V328" s="120">
        <v>0.50960000000000005</v>
      </c>
      <c r="W328" s="120">
        <v>0.46899999999999997</v>
      </c>
      <c r="X328" s="120">
        <v>0.55000000000000004</v>
      </c>
      <c r="Y328" s="114">
        <v>32000</v>
      </c>
      <c r="Z328" s="120">
        <v>0.15840000000000001</v>
      </c>
      <c r="AA328" s="120">
        <v>0.13059999999999999</v>
      </c>
      <c r="AB328" s="120">
        <v>0.19089999999999999</v>
      </c>
      <c r="AC328" s="114">
        <v>67100</v>
      </c>
      <c r="AD328" s="120">
        <v>0.33200000000000002</v>
      </c>
      <c r="AE328" s="120">
        <v>0.29559999999999997</v>
      </c>
      <c r="AF328" s="121">
        <v>0.3705</v>
      </c>
      <c r="AG328" s="335"/>
      <c r="AH328" s="125">
        <v>521</v>
      </c>
      <c r="AI328" s="114">
        <v>111300</v>
      </c>
      <c r="AJ328" s="115">
        <v>0.54659999999999997</v>
      </c>
      <c r="AK328" s="115">
        <v>0.4924</v>
      </c>
      <c r="AL328" s="115">
        <v>0.59960000000000002</v>
      </c>
      <c r="AM328" s="114">
        <v>30100</v>
      </c>
      <c r="AN328" s="115">
        <v>0.14799999999999999</v>
      </c>
      <c r="AO328" s="115">
        <v>0.11119999999999999</v>
      </c>
      <c r="AP328" s="115">
        <v>0.1943</v>
      </c>
      <c r="AQ328" s="114">
        <v>62200</v>
      </c>
      <c r="AR328" s="115">
        <v>0.3054</v>
      </c>
      <c r="AS328" s="115">
        <v>0.2586</v>
      </c>
      <c r="AT328" s="116">
        <v>0.35659999999999997</v>
      </c>
      <c r="AU328" s="352"/>
      <c r="AV328" s="246">
        <v>1.5299999999999999E-2</v>
      </c>
      <c r="AW328" s="206" t="s">
        <v>942</v>
      </c>
      <c r="AX328" s="246">
        <v>4.7000000000000002E-3</v>
      </c>
      <c r="AY328" s="206" t="s">
        <v>942</v>
      </c>
      <c r="AZ328" s="297">
        <v>-2.01E-2</v>
      </c>
      <c r="BA328" s="206" t="s">
        <v>942</v>
      </c>
      <c r="BC328" s="140">
        <v>3.6900000000000002E-2</v>
      </c>
      <c r="BD328" s="206" t="s">
        <v>942</v>
      </c>
      <c r="BE328" s="246">
        <v>-1.04E-2</v>
      </c>
      <c r="BF328" s="206" t="s">
        <v>942</v>
      </c>
      <c r="BG328" s="297">
        <v>-2.6599999999999999E-2</v>
      </c>
      <c r="BH328" s="206" t="s">
        <v>942</v>
      </c>
      <c r="BI328" s="187"/>
    </row>
    <row r="329" spans="1:61" x14ac:dyDescent="0.25">
      <c r="A329" s="39" t="str">
        <f t="shared" si="14"/>
        <v>E06000051</v>
      </c>
      <c r="B329" s="40"/>
      <c r="C329" s="41"/>
      <c r="D329" s="40" t="s">
        <v>721</v>
      </c>
      <c r="E329" s="40" t="s">
        <v>722</v>
      </c>
      <c r="F329" s="117">
        <v>518</v>
      </c>
      <c r="G329" s="114">
        <v>165600</v>
      </c>
      <c r="H329" s="120">
        <v>0.63770000000000004</v>
      </c>
      <c r="I329" s="120">
        <v>0.57509999999999994</v>
      </c>
      <c r="J329" s="120">
        <v>0.69589999999999996</v>
      </c>
      <c r="K329" s="114">
        <v>31200</v>
      </c>
      <c r="L329" s="120">
        <v>0.12</v>
      </c>
      <c r="M329" s="120">
        <v>8.5300000000000001E-2</v>
      </c>
      <c r="N329" s="120">
        <v>0.1663</v>
      </c>
      <c r="O329" s="114">
        <v>62900</v>
      </c>
      <c r="P329" s="120">
        <v>0.24229999999999999</v>
      </c>
      <c r="Q329" s="120">
        <v>0.19170000000000001</v>
      </c>
      <c r="R329" s="121">
        <v>0.3014</v>
      </c>
      <c r="S329" s="339"/>
      <c r="T329" s="125">
        <v>462</v>
      </c>
      <c r="U329" s="114">
        <v>156600</v>
      </c>
      <c r="V329" s="120">
        <v>0.59909999999999997</v>
      </c>
      <c r="W329" s="120">
        <v>0.54010000000000002</v>
      </c>
      <c r="X329" s="120">
        <v>0.65529999999999999</v>
      </c>
      <c r="Y329" s="114">
        <v>37400</v>
      </c>
      <c r="Z329" s="120">
        <v>0.14299999999999999</v>
      </c>
      <c r="AA329" s="120">
        <v>0.1066</v>
      </c>
      <c r="AB329" s="120">
        <v>0.189</v>
      </c>
      <c r="AC329" s="114">
        <v>67400</v>
      </c>
      <c r="AD329" s="120">
        <v>0.25800000000000001</v>
      </c>
      <c r="AE329" s="120">
        <v>0.20880000000000001</v>
      </c>
      <c r="AF329" s="121">
        <v>0.31409999999999999</v>
      </c>
      <c r="AG329" s="335"/>
      <c r="AH329" s="125">
        <v>518</v>
      </c>
      <c r="AI329" s="114">
        <v>166200</v>
      </c>
      <c r="AJ329" s="115">
        <v>0.62729999999999997</v>
      </c>
      <c r="AK329" s="115">
        <v>0.57240000000000002</v>
      </c>
      <c r="AL329" s="115">
        <v>0.67900000000000005</v>
      </c>
      <c r="AM329" s="114">
        <v>38400</v>
      </c>
      <c r="AN329" s="115">
        <v>0.14480000000000001</v>
      </c>
      <c r="AO329" s="115">
        <v>0.1104</v>
      </c>
      <c r="AP329" s="115">
        <v>0.18770000000000001</v>
      </c>
      <c r="AQ329" s="114">
        <v>60400</v>
      </c>
      <c r="AR329" s="115">
        <v>0.22789999999999999</v>
      </c>
      <c r="AS329" s="115">
        <v>0.1867</v>
      </c>
      <c r="AT329" s="116">
        <v>0.27500000000000002</v>
      </c>
      <c r="AU329" s="352"/>
      <c r="AV329" s="246">
        <v>-1.04E-2</v>
      </c>
      <c r="AW329" s="206" t="s">
        <v>942</v>
      </c>
      <c r="AX329" s="246">
        <v>2.4899999999999999E-2</v>
      </c>
      <c r="AY329" s="206" t="s">
        <v>942</v>
      </c>
      <c r="AZ329" s="297">
        <v>-1.4500000000000001E-2</v>
      </c>
      <c r="BA329" s="206" t="s">
        <v>942</v>
      </c>
      <c r="BC329" s="140">
        <v>2.8199999999999999E-2</v>
      </c>
      <c r="BD329" s="206" t="s">
        <v>942</v>
      </c>
      <c r="BE329" s="246">
        <v>1.9E-3</v>
      </c>
      <c r="BF329" s="206" t="s">
        <v>942</v>
      </c>
      <c r="BG329" s="297">
        <v>-3.0099999999999998E-2</v>
      </c>
      <c r="BH329" s="206" t="s">
        <v>942</v>
      </c>
      <c r="BI329" s="187"/>
    </row>
    <row r="330" spans="1:61" x14ac:dyDescent="0.25">
      <c r="A330" s="39" t="str">
        <f t="shared" si="14"/>
        <v>E07000192</v>
      </c>
      <c r="B330" s="40"/>
      <c r="C330" s="41"/>
      <c r="D330" s="40" t="s">
        <v>723</v>
      </c>
      <c r="E330" s="40" t="s">
        <v>724</v>
      </c>
      <c r="F330" s="117">
        <v>489</v>
      </c>
      <c r="G330" s="114">
        <v>44500</v>
      </c>
      <c r="H330" s="120">
        <v>0.55110000000000003</v>
      </c>
      <c r="I330" s="120">
        <v>0.48720000000000002</v>
      </c>
      <c r="J330" s="120">
        <v>0.61350000000000005</v>
      </c>
      <c r="K330" s="114">
        <v>11700</v>
      </c>
      <c r="L330" s="120">
        <v>0.14549999999999999</v>
      </c>
      <c r="M330" s="120">
        <v>0.1037</v>
      </c>
      <c r="N330" s="120">
        <v>0.20050000000000001</v>
      </c>
      <c r="O330" s="114">
        <v>24500</v>
      </c>
      <c r="P330" s="120">
        <v>0.30330000000000001</v>
      </c>
      <c r="Q330" s="120">
        <v>0.25019999999999998</v>
      </c>
      <c r="R330" s="121">
        <v>0.36220000000000002</v>
      </c>
      <c r="S330" s="339"/>
      <c r="T330" s="125">
        <v>494</v>
      </c>
      <c r="U330" s="114">
        <v>44800</v>
      </c>
      <c r="V330" s="120">
        <v>0.55489999999999995</v>
      </c>
      <c r="W330" s="120">
        <v>0.49780000000000002</v>
      </c>
      <c r="X330" s="120">
        <v>0.61050000000000004</v>
      </c>
      <c r="Y330" s="114">
        <v>7900</v>
      </c>
      <c r="Z330" s="120">
        <v>9.7299999999999998E-2</v>
      </c>
      <c r="AA330" s="120">
        <v>7.0000000000000007E-2</v>
      </c>
      <c r="AB330" s="120">
        <v>0.13389999999999999</v>
      </c>
      <c r="AC330" s="114">
        <v>28100</v>
      </c>
      <c r="AD330" s="120">
        <v>0.3478</v>
      </c>
      <c r="AE330" s="120">
        <v>0.29580000000000001</v>
      </c>
      <c r="AF330" s="121">
        <v>0.4037</v>
      </c>
      <c r="AG330" s="335"/>
      <c r="AH330" s="125">
        <v>489</v>
      </c>
      <c r="AI330" s="114">
        <v>47000</v>
      </c>
      <c r="AJ330" s="115">
        <v>0.57809999999999995</v>
      </c>
      <c r="AK330" s="115">
        <v>0.5222</v>
      </c>
      <c r="AL330" s="115">
        <v>0.6321</v>
      </c>
      <c r="AM330" s="114">
        <v>11400</v>
      </c>
      <c r="AN330" s="115">
        <v>0.1396</v>
      </c>
      <c r="AO330" s="115">
        <v>0.104</v>
      </c>
      <c r="AP330" s="115">
        <v>0.18479999999999999</v>
      </c>
      <c r="AQ330" s="114">
        <v>23000</v>
      </c>
      <c r="AR330" s="115">
        <v>0.2823</v>
      </c>
      <c r="AS330" s="115">
        <v>0.23699999999999999</v>
      </c>
      <c r="AT330" s="116">
        <v>0.33250000000000002</v>
      </c>
      <c r="AU330" s="352"/>
      <c r="AV330" s="246">
        <v>2.7E-2</v>
      </c>
      <c r="AW330" s="206" t="s">
        <v>942</v>
      </c>
      <c r="AX330" s="246">
        <v>-5.8999999999999999E-3</v>
      </c>
      <c r="AY330" s="206" t="s">
        <v>942</v>
      </c>
      <c r="AZ330" s="297">
        <v>-2.1100000000000001E-2</v>
      </c>
      <c r="BA330" s="206" t="s">
        <v>942</v>
      </c>
      <c r="BC330" s="140">
        <v>2.3300000000000001E-2</v>
      </c>
      <c r="BD330" s="206" t="s">
        <v>942</v>
      </c>
      <c r="BE330" s="246">
        <v>4.2299999999999997E-2</v>
      </c>
      <c r="BF330" s="206" t="s">
        <v>942</v>
      </c>
      <c r="BG330" s="297">
        <v>-6.5500000000000003E-2</v>
      </c>
      <c r="BH330" s="206" t="s">
        <v>942</v>
      </c>
      <c r="BI330" s="187"/>
    </row>
    <row r="331" spans="1:61" x14ac:dyDescent="0.25">
      <c r="A331" s="39" t="str">
        <f t="shared" si="14"/>
        <v>E07000193</v>
      </c>
      <c r="B331" s="40"/>
      <c r="C331" s="41"/>
      <c r="D331" s="40" t="s">
        <v>725</v>
      </c>
      <c r="E331" s="40" t="s">
        <v>726</v>
      </c>
      <c r="F331" s="117">
        <v>506</v>
      </c>
      <c r="G331" s="114">
        <v>56100</v>
      </c>
      <c r="H331" s="120">
        <v>0.5988</v>
      </c>
      <c r="I331" s="120">
        <v>0.52610000000000001</v>
      </c>
      <c r="J331" s="120">
        <v>0.66739999999999999</v>
      </c>
      <c r="K331" s="114">
        <v>10800</v>
      </c>
      <c r="L331" s="120">
        <v>0.1148</v>
      </c>
      <c r="M331" s="120">
        <v>8.3099999999999993E-2</v>
      </c>
      <c r="N331" s="120">
        <v>0.15659999999999999</v>
      </c>
      <c r="O331" s="114">
        <v>26800</v>
      </c>
      <c r="P331" s="120">
        <v>0.28639999999999999</v>
      </c>
      <c r="Q331" s="120">
        <v>0.22170000000000001</v>
      </c>
      <c r="R331" s="121">
        <v>0.36109999999999998</v>
      </c>
      <c r="S331" s="339"/>
      <c r="T331" s="125">
        <v>465</v>
      </c>
      <c r="U331" s="114">
        <v>53300</v>
      </c>
      <c r="V331" s="120">
        <v>0.5665</v>
      </c>
      <c r="W331" s="120">
        <v>0.50729999999999997</v>
      </c>
      <c r="X331" s="120">
        <v>0.62390000000000001</v>
      </c>
      <c r="Y331" s="114">
        <v>12700</v>
      </c>
      <c r="Z331" s="120">
        <v>0.1353</v>
      </c>
      <c r="AA331" s="120">
        <v>9.8500000000000004E-2</v>
      </c>
      <c r="AB331" s="120">
        <v>0.183</v>
      </c>
      <c r="AC331" s="114">
        <v>28000</v>
      </c>
      <c r="AD331" s="120">
        <v>0.29820000000000002</v>
      </c>
      <c r="AE331" s="120">
        <v>0.2482</v>
      </c>
      <c r="AF331" s="121">
        <v>0.35360000000000003</v>
      </c>
      <c r="AG331" s="335"/>
      <c r="AH331" s="125">
        <v>482</v>
      </c>
      <c r="AI331" s="114">
        <v>59900</v>
      </c>
      <c r="AJ331" s="115">
        <v>0.63249999999999995</v>
      </c>
      <c r="AK331" s="115">
        <v>0.57509999999999994</v>
      </c>
      <c r="AL331" s="115">
        <v>0.68640000000000001</v>
      </c>
      <c r="AM331" s="114">
        <v>13600</v>
      </c>
      <c r="AN331" s="115">
        <v>0.1434</v>
      </c>
      <c r="AO331" s="115">
        <v>0.1042</v>
      </c>
      <c r="AP331" s="115">
        <v>0.19409999999999999</v>
      </c>
      <c r="AQ331" s="114">
        <v>21200</v>
      </c>
      <c r="AR331" s="115">
        <v>0.224</v>
      </c>
      <c r="AS331" s="115">
        <v>0.1827</v>
      </c>
      <c r="AT331" s="116">
        <v>0.27160000000000001</v>
      </c>
      <c r="AU331" s="352"/>
      <c r="AV331" s="246">
        <v>3.3700000000000001E-2</v>
      </c>
      <c r="AW331" s="206" t="s">
        <v>942</v>
      </c>
      <c r="AX331" s="246">
        <v>2.86E-2</v>
      </c>
      <c r="AY331" s="206" t="s">
        <v>942</v>
      </c>
      <c r="AZ331" s="297">
        <v>-6.2300000000000001E-2</v>
      </c>
      <c r="BA331" s="206" t="s">
        <v>942</v>
      </c>
      <c r="BC331" s="140">
        <v>6.6000000000000003E-2</v>
      </c>
      <c r="BD331" s="206" t="s">
        <v>942</v>
      </c>
      <c r="BE331" s="246">
        <v>8.2000000000000007E-3</v>
      </c>
      <c r="BF331" s="206" t="s">
        <v>942</v>
      </c>
      <c r="BG331" s="297">
        <v>-7.4200000000000002E-2</v>
      </c>
      <c r="BH331" s="206" t="s">
        <v>936</v>
      </c>
      <c r="BI331" s="187"/>
    </row>
    <row r="332" spans="1:61" x14ac:dyDescent="0.25">
      <c r="A332" s="39" t="str">
        <f t="shared" si="14"/>
        <v>E07000194</v>
      </c>
      <c r="B332" s="40"/>
      <c r="C332" s="41"/>
      <c r="D332" s="40" t="s">
        <v>727</v>
      </c>
      <c r="E332" s="40" t="s">
        <v>728</v>
      </c>
      <c r="F332" s="117">
        <v>506</v>
      </c>
      <c r="G332" s="114">
        <v>49600</v>
      </c>
      <c r="H332" s="120">
        <v>0.58169999999999999</v>
      </c>
      <c r="I332" s="120">
        <v>0.52759999999999996</v>
      </c>
      <c r="J332" s="120">
        <v>0.63400000000000001</v>
      </c>
      <c r="K332" s="114">
        <v>10400</v>
      </c>
      <c r="L332" s="120">
        <v>0.1221</v>
      </c>
      <c r="M332" s="120">
        <v>8.9099999999999999E-2</v>
      </c>
      <c r="N332" s="120">
        <v>0.16500000000000001</v>
      </c>
      <c r="O332" s="114">
        <v>25300</v>
      </c>
      <c r="P332" s="120">
        <v>0.29620000000000002</v>
      </c>
      <c r="Q332" s="120">
        <v>0.24979999999999999</v>
      </c>
      <c r="R332" s="121">
        <v>0.34710000000000002</v>
      </c>
      <c r="S332" s="339"/>
      <c r="T332" s="125">
        <v>478</v>
      </c>
      <c r="U332" s="114">
        <v>54300</v>
      </c>
      <c r="V332" s="120">
        <v>0.63449999999999995</v>
      </c>
      <c r="W332" s="120">
        <v>0.5786</v>
      </c>
      <c r="X332" s="120">
        <v>0.68710000000000004</v>
      </c>
      <c r="Y332" s="114">
        <v>7500</v>
      </c>
      <c r="Z332" s="120">
        <v>8.7400000000000005E-2</v>
      </c>
      <c r="AA332" s="120">
        <v>6.3700000000000007E-2</v>
      </c>
      <c r="AB332" s="120">
        <v>0.11890000000000001</v>
      </c>
      <c r="AC332" s="114">
        <v>23800</v>
      </c>
      <c r="AD332" s="120">
        <v>0.27800000000000002</v>
      </c>
      <c r="AE332" s="120">
        <v>0.2293</v>
      </c>
      <c r="AF332" s="121">
        <v>0.33260000000000001</v>
      </c>
      <c r="AG332" s="335"/>
      <c r="AH332" s="125">
        <v>515</v>
      </c>
      <c r="AI332" s="114">
        <v>49500</v>
      </c>
      <c r="AJ332" s="115">
        <v>0.57579999999999998</v>
      </c>
      <c r="AK332" s="115">
        <v>0.52129999999999999</v>
      </c>
      <c r="AL332" s="115">
        <v>0.62849999999999995</v>
      </c>
      <c r="AM332" s="114">
        <v>14900</v>
      </c>
      <c r="AN332" s="115">
        <v>0.17330000000000001</v>
      </c>
      <c r="AO332" s="115">
        <v>0.13350000000000001</v>
      </c>
      <c r="AP332" s="115">
        <v>0.222</v>
      </c>
      <c r="AQ332" s="114">
        <v>21600</v>
      </c>
      <c r="AR332" s="115">
        <v>0.25080000000000002</v>
      </c>
      <c r="AS332" s="115">
        <v>0.2084</v>
      </c>
      <c r="AT332" s="116">
        <v>0.29859999999999998</v>
      </c>
      <c r="AU332" s="352"/>
      <c r="AV332" s="246">
        <v>-5.8999999999999999E-3</v>
      </c>
      <c r="AW332" s="206" t="s">
        <v>942</v>
      </c>
      <c r="AX332" s="246">
        <v>5.1299999999999998E-2</v>
      </c>
      <c r="AY332" s="206" t="s">
        <v>942</v>
      </c>
      <c r="AZ332" s="297">
        <v>-4.53E-2</v>
      </c>
      <c r="BA332" s="206" t="s">
        <v>942</v>
      </c>
      <c r="BC332" s="140">
        <v>-5.8700000000000002E-2</v>
      </c>
      <c r="BD332" s="206" t="s">
        <v>942</v>
      </c>
      <c r="BE332" s="246">
        <v>8.5900000000000004E-2</v>
      </c>
      <c r="BF332" s="206" t="s">
        <v>938</v>
      </c>
      <c r="BG332" s="297">
        <v>-2.7199999999999998E-2</v>
      </c>
      <c r="BH332" s="206" t="s">
        <v>942</v>
      </c>
      <c r="BI332" s="187"/>
    </row>
    <row r="333" spans="1:61" x14ac:dyDescent="0.25">
      <c r="A333" s="39" t="str">
        <f t="shared" si="14"/>
        <v>E07000195</v>
      </c>
      <c r="B333" s="40"/>
      <c r="C333" s="41"/>
      <c r="D333" s="40" t="s">
        <v>729</v>
      </c>
      <c r="E333" s="40" t="s">
        <v>730</v>
      </c>
      <c r="F333" s="117">
        <v>510</v>
      </c>
      <c r="G333" s="114">
        <v>60100</v>
      </c>
      <c r="H333" s="120">
        <v>0.5665</v>
      </c>
      <c r="I333" s="120">
        <v>0.50449999999999995</v>
      </c>
      <c r="J333" s="120">
        <v>0.62649999999999995</v>
      </c>
      <c r="K333" s="114">
        <v>15900</v>
      </c>
      <c r="L333" s="120">
        <v>0.14960000000000001</v>
      </c>
      <c r="M333" s="120">
        <v>0.107</v>
      </c>
      <c r="N333" s="120">
        <v>0.20519999999999999</v>
      </c>
      <c r="O333" s="114">
        <v>30100</v>
      </c>
      <c r="P333" s="120">
        <v>0.28389999999999999</v>
      </c>
      <c r="Q333" s="120">
        <v>0.23269999999999999</v>
      </c>
      <c r="R333" s="121">
        <v>0.34150000000000003</v>
      </c>
      <c r="S333" s="339"/>
      <c r="T333" s="125">
        <v>502</v>
      </c>
      <c r="U333" s="114">
        <v>61900</v>
      </c>
      <c r="V333" s="120">
        <v>0.57589999999999997</v>
      </c>
      <c r="W333" s="120">
        <v>0.52080000000000004</v>
      </c>
      <c r="X333" s="120">
        <v>0.62919999999999998</v>
      </c>
      <c r="Y333" s="114">
        <v>14200</v>
      </c>
      <c r="Z333" s="120">
        <v>0.1321</v>
      </c>
      <c r="AA333" s="120">
        <v>0.1</v>
      </c>
      <c r="AB333" s="120">
        <v>0.1724</v>
      </c>
      <c r="AC333" s="114">
        <v>31400</v>
      </c>
      <c r="AD333" s="120">
        <v>0.29210000000000003</v>
      </c>
      <c r="AE333" s="120">
        <v>0.2452</v>
      </c>
      <c r="AF333" s="121">
        <v>0.34389999999999998</v>
      </c>
      <c r="AG333" s="335"/>
      <c r="AH333" s="125">
        <v>489</v>
      </c>
      <c r="AI333" s="114">
        <v>65800</v>
      </c>
      <c r="AJ333" s="115">
        <v>0.6099</v>
      </c>
      <c r="AK333" s="115">
        <v>0.55520000000000003</v>
      </c>
      <c r="AL333" s="115">
        <v>0.66200000000000003</v>
      </c>
      <c r="AM333" s="114">
        <v>13900</v>
      </c>
      <c r="AN333" s="115">
        <v>0.12870000000000001</v>
      </c>
      <c r="AO333" s="115">
        <v>9.9599999999999994E-2</v>
      </c>
      <c r="AP333" s="115">
        <v>0.16470000000000001</v>
      </c>
      <c r="AQ333" s="114">
        <v>28200</v>
      </c>
      <c r="AR333" s="115">
        <v>0.26140000000000002</v>
      </c>
      <c r="AS333" s="115">
        <v>0.216</v>
      </c>
      <c r="AT333" s="116">
        <v>0.3125</v>
      </c>
      <c r="AU333" s="352"/>
      <c r="AV333" s="246">
        <v>4.3499999999999997E-2</v>
      </c>
      <c r="AW333" s="206" t="s">
        <v>942</v>
      </c>
      <c r="AX333" s="246">
        <v>-2.0899999999999998E-2</v>
      </c>
      <c r="AY333" s="206" t="s">
        <v>942</v>
      </c>
      <c r="AZ333" s="297">
        <v>-2.2599999999999999E-2</v>
      </c>
      <c r="BA333" s="206" t="s">
        <v>942</v>
      </c>
      <c r="BC333" s="140">
        <v>3.4099999999999998E-2</v>
      </c>
      <c r="BD333" s="206" t="s">
        <v>942</v>
      </c>
      <c r="BE333" s="246">
        <v>-3.3999999999999998E-3</v>
      </c>
      <c r="BF333" s="206" t="s">
        <v>942</v>
      </c>
      <c r="BG333" s="297">
        <v>-3.0700000000000002E-2</v>
      </c>
      <c r="BH333" s="206" t="s">
        <v>942</v>
      </c>
      <c r="BI333" s="187"/>
    </row>
    <row r="334" spans="1:61" x14ac:dyDescent="0.25">
      <c r="A334" s="39" t="str">
        <f t="shared" si="14"/>
        <v>E07000196</v>
      </c>
      <c r="B334" s="40"/>
      <c r="C334" s="41"/>
      <c r="D334" s="40" t="s">
        <v>731</v>
      </c>
      <c r="E334" s="40" t="s">
        <v>732</v>
      </c>
      <c r="F334" s="117">
        <v>490</v>
      </c>
      <c r="G334" s="114">
        <v>53800</v>
      </c>
      <c r="H334" s="120">
        <v>0.57520000000000004</v>
      </c>
      <c r="I334" s="120">
        <v>0.51970000000000005</v>
      </c>
      <c r="J334" s="120">
        <v>0.62890000000000001</v>
      </c>
      <c r="K334" s="114">
        <v>14200</v>
      </c>
      <c r="L334" s="120">
        <v>0.15210000000000001</v>
      </c>
      <c r="M334" s="120">
        <v>0.1174</v>
      </c>
      <c r="N334" s="120">
        <v>0.1948</v>
      </c>
      <c r="O334" s="114">
        <v>25500</v>
      </c>
      <c r="P334" s="120">
        <v>0.2727</v>
      </c>
      <c r="Q334" s="120">
        <v>0.2273</v>
      </c>
      <c r="R334" s="121">
        <v>0.32329999999999998</v>
      </c>
      <c r="S334" s="339"/>
      <c r="T334" s="125">
        <v>480</v>
      </c>
      <c r="U334" s="114">
        <v>54600</v>
      </c>
      <c r="V334" s="120">
        <v>0.58160000000000001</v>
      </c>
      <c r="W334" s="120">
        <v>0.52429999999999999</v>
      </c>
      <c r="X334" s="120">
        <v>0.63690000000000002</v>
      </c>
      <c r="Y334" s="114">
        <v>12800</v>
      </c>
      <c r="Z334" s="120">
        <v>0.1358</v>
      </c>
      <c r="AA334" s="120">
        <v>0.10340000000000001</v>
      </c>
      <c r="AB334" s="120">
        <v>0.17630000000000001</v>
      </c>
      <c r="AC334" s="114">
        <v>26600</v>
      </c>
      <c r="AD334" s="120">
        <v>0.28260000000000002</v>
      </c>
      <c r="AE334" s="120">
        <v>0.2331</v>
      </c>
      <c r="AF334" s="121">
        <v>0.33789999999999998</v>
      </c>
      <c r="AG334" s="335"/>
      <c r="AH334" s="125">
        <v>529</v>
      </c>
      <c r="AI334" s="114">
        <v>59000</v>
      </c>
      <c r="AJ334" s="115">
        <v>0.62380000000000002</v>
      </c>
      <c r="AK334" s="115">
        <v>0.57310000000000005</v>
      </c>
      <c r="AL334" s="115">
        <v>0.67190000000000005</v>
      </c>
      <c r="AM334" s="114">
        <v>10600</v>
      </c>
      <c r="AN334" s="115">
        <v>0.11169999999999999</v>
      </c>
      <c r="AO334" s="115">
        <v>8.5800000000000001E-2</v>
      </c>
      <c r="AP334" s="115">
        <v>0.14410000000000001</v>
      </c>
      <c r="AQ334" s="114">
        <v>25000</v>
      </c>
      <c r="AR334" s="115">
        <v>0.2646</v>
      </c>
      <c r="AS334" s="115">
        <v>0.2223</v>
      </c>
      <c r="AT334" s="116">
        <v>0.31180000000000002</v>
      </c>
      <c r="AU334" s="352"/>
      <c r="AV334" s="246">
        <v>4.8500000000000001E-2</v>
      </c>
      <c r="AW334" s="206" t="s">
        <v>942</v>
      </c>
      <c r="AX334" s="246">
        <v>-4.0399999999999998E-2</v>
      </c>
      <c r="AY334" s="206" t="s">
        <v>942</v>
      </c>
      <c r="AZ334" s="297">
        <v>-8.0999999999999996E-3</v>
      </c>
      <c r="BA334" s="206" t="s">
        <v>942</v>
      </c>
      <c r="BC334" s="140">
        <v>4.2099999999999999E-2</v>
      </c>
      <c r="BD334" s="206" t="s">
        <v>942</v>
      </c>
      <c r="BE334" s="246">
        <v>-2.41E-2</v>
      </c>
      <c r="BF334" s="206" t="s">
        <v>942</v>
      </c>
      <c r="BG334" s="297">
        <v>-1.7999999999999999E-2</v>
      </c>
      <c r="BH334" s="206" t="s">
        <v>942</v>
      </c>
      <c r="BI334" s="187"/>
    </row>
    <row r="335" spans="1:61" x14ac:dyDescent="0.25">
      <c r="A335" s="39" t="str">
        <f t="shared" si="14"/>
        <v>E07000197</v>
      </c>
      <c r="B335" s="40"/>
      <c r="C335" s="41"/>
      <c r="D335" s="40" t="s">
        <v>733</v>
      </c>
      <c r="E335" s="40" t="s">
        <v>734</v>
      </c>
      <c r="F335" s="117">
        <v>495</v>
      </c>
      <c r="G335" s="114">
        <v>69900</v>
      </c>
      <c r="H335" s="120">
        <v>0.63349999999999995</v>
      </c>
      <c r="I335" s="120">
        <v>0.5696</v>
      </c>
      <c r="J335" s="120">
        <v>0.69299999999999995</v>
      </c>
      <c r="K335" s="114">
        <v>9700</v>
      </c>
      <c r="L335" s="120">
        <v>8.8099999999999998E-2</v>
      </c>
      <c r="M335" s="120">
        <v>6.2399999999999997E-2</v>
      </c>
      <c r="N335" s="120">
        <v>0.1229</v>
      </c>
      <c r="O335" s="114">
        <v>30700</v>
      </c>
      <c r="P335" s="120">
        <v>0.27839999999999998</v>
      </c>
      <c r="Q335" s="120">
        <v>0.22450000000000001</v>
      </c>
      <c r="R335" s="121">
        <v>0.33950000000000002</v>
      </c>
      <c r="S335" s="339"/>
      <c r="T335" s="125">
        <v>491</v>
      </c>
      <c r="U335" s="114">
        <v>67700</v>
      </c>
      <c r="V335" s="120">
        <v>0.60589999999999999</v>
      </c>
      <c r="W335" s="120">
        <v>0.55020000000000002</v>
      </c>
      <c r="X335" s="120">
        <v>0.65900000000000003</v>
      </c>
      <c r="Y335" s="114">
        <v>16500</v>
      </c>
      <c r="Z335" s="120">
        <v>0.1477</v>
      </c>
      <c r="AA335" s="120">
        <v>0.1129</v>
      </c>
      <c r="AB335" s="120">
        <v>0.1908</v>
      </c>
      <c r="AC335" s="114">
        <v>27500</v>
      </c>
      <c r="AD335" s="120">
        <v>0.24640000000000001</v>
      </c>
      <c r="AE335" s="120">
        <v>0.2011</v>
      </c>
      <c r="AF335" s="121">
        <v>0.29809999999999998</v>
      </c>
      <c r="AG335" s="335"/>
      <c r="AH335" s="125">
        <v>511</v>
      </c>
      <c r="AI335" s="114">
        <v>65900</v>
      </c>
      <c r="AJ335" s="115">
        <v>0.58860000000000001</v>
      </c>
      <c r="AK335" s="115">
        <v>0.53259999999999996</v>
      </c>
      <c r="AL335" s="115">
        <v>0.64229999999999998</v>
      </c>
      <c r="AM335" s="114">
        <v>14300</v>
      </c>
      <c r="AN335" s="115">
        <v>0.1275</v>
      </c>
      <c r="AO335" s="115">
        <v>9.5899999999999999E-2</v>
      </c>
      <c r="AP335" s="115">
        <v>0.1676</v>
      </c>
      <c r="AQ335" s="114">
        <v>31800</v>
      </c>
      <c r="AR335" s="115">
        <v>0.28389999999999999</v>
      </c>
      <c r="AS335" s="115">
        <v>0.23630000000000001</v>
      </c>
      <c r="AT335" s="116">
        <v>0.33689999999999998</v>
      </c>
      <c r="AU335" s="352"/>
      <c r="AV335" s="246">
        <v>-4.4900000000000002E-2</v>
      </c>
      <c r="AW335" s="206" t="s">
        <v>942</v>
      </c>
      <c r="AX335" s="246">
        <v>3.9399999999999998E-2</v>
      </c>
      <c r="AY335" s="206" t="s">
        <v>942</v>
      </c>
      <c r="AZ335" s="297">
        <v>5.4999999999999997E-3</v>
      </c>
      <c r="BA335" s="206" t="s">
        <v>942</v>
      </c>
      <c r="BC335" s="140">
        <v>-1.7299999999999999E-2</v>
      </c>
      <c r="BD335" s="206" t="s">
        <v>942</v>
      </c>
      <c r="BE335" s="246">
        <v>-2.0199999999999999E-2</v>
      </c>
      <c r="BF335" s="206" t="s">
        <v>942</v>
      </c>
      <c r="BG335" s="297">
        <v>3.7499999999999999E-2</v>
      </c>
      <c r="BH335" s="206" t="s">
        <v>942</v>
      </c>
      <c r="BI335" s="187"/>
    </row>
    <row r="336" spans="1:61" ht="24" x14ac:dyDescent="0.25">
      <c r="A336" s="39" t="str">
        <f t="shared" si="14"/>
        <v>E07000198</v>
      </c>
      <c r="B336" s="40"/>
      <c r="C336" s="41"/>
      <c r="D336" s="40" t="s">
        <v>735</v>
      </c>
      <c r="E336" s="40" t="s">
        <v>736</v>
      </c>
      <c r="F336" s="117">
        <v>503</v>
      </c>
      <c r="G336" s="114">
        <v>43100</v>
      </c>
      <c r="H336" s="120">
        <v>0.52529999999999999</v>
      </c>
      <c r="I336" s="120">
        <v>0.46729999999999999</v>
      </c>
      <c r="J336" s="120">
        <v>0.58250000000000002</v>
      </c>
      <c r="K336" s="114">
        <v>10400</v>
      </c>
      <c r="L336" s="120">
        <v>0.12690000000000001</v>
      </c>
      <c r="M336" s="120">
        <v>9.4399999999999998E-2</v>
      </c>
      <c r="N336" s="120">
        <v>0.16850000000000001</v>
      </c>
      <c r="O336" s="114">
        <v>28500</v>
      </c>
      <c r="P336" s="120">
        <v>0.3478</v>
      </c>
      <c r="Q336" s="120">
        <v>0.29299999999999998</v>
      </c>
      <c r="R336" s="121">
        <v>0.40699999999999997</v>
      </c>
      <c r="S336" s="339"/>
      <c r="T336" s="125">
        <v>492</v>
      </c>
      <c r="U336" s="114">
        <v>48900</v>
      </c>
      <c r="V336" s="120">
        <v>0.59460000000000002</v>
      </c>
      <c r="W336" s="120">
        <v>0.53600000000000003</v>
      </c>
      <c r="X336" s="120">
        <v>0.65049999999999997</v>
      </c>
      <c r="Y336" s="114">
        <v>13600</v>
      </c>
      <c r="Z336" s="120">
        <v>0.16589999999999999</v>
      </c>
      <c r="AA336" s="120">
        <v>0.1232</v>
      </c>
      <c r="AB336" s="120">
        <v>0.21970000000000001</v>
      </c>
      <c r="AC336" s="114">
        <v>19700</v>
      </c>
      <c r="AD336" s="120">
        <v>0.23949999999999999</v>
      </c>
      <c r="AE336" s="120">
        <v>0.19570000000000001</v>
      </c>
      <c r="AF336" s="121">
        <v>0.28960000000000002</v>
      </c>
      <c r="AG336" s="335"/>
      <c r="AH336" s="125">
        <v>493</v>
      </c>
      <c r="AI336" s="114">
        <v>46800</v>
      </c>
      <c r="AJ336" s="115">
        <v>0.56689999999999996</v>
      </c>
      <c r="AK336" s="115">
        <v>0.50749999999999995</v>
      </c>
      <c r="AL336" s="115">
        <v>0.62450000000000006</v>
      </c>
      <c r="AM336" s="114">
        <v>8300</v>
      </c>
      <c r="AN336" s="115">
        <v>0.10050000000000001</v>
      </c>
      <c r="AO336" s="115">
        <v>7.4800000000000005E-2</v>
      </c>
      <c r="AP336" s="115">
        <v>0.1338</v>
      </c>
      <c r="AQ336" s="114">
        <v>27500</v>
      </c>
      <c r="AR336" s="115">
        <v>0.33250000000000002</v>
      </c>
      <c r="AS336" s="115">
        <v>0.27700000000000002</v>
      </c>
      <c r="AT336" s="116">
        <v>0.3931</v>
      </c>
      <c r="AU336" s="352"/>
      <c r="AV336" s="246">
        <v>4.1700000000000001E-2</v>
      </c>
      <c r="AW336" s="206" t="s">
        <v>942</v>
      </c>
      <c r="AX336" s="246">
        <v>-2.64E-2</v>
      </c>
      <c r="AY336" s="206" t="s">
        <v>942</v>
      </c>
      <c r="AZ336" s="297">
        <v>-1.5299999999999999E-2</v>
      </c>
      <c r="BA336" s="206" t="s">
        <v>942</v>
      </c>
      <c r="BC336" s="140">
        <v>-2.76E-2</v>
      </c>
      <c r="BD336" s="206" t="s">
        <v>942</v>
      </c>
      <c r="BE336" s="246">
        <v>-6.54E-2</v>
      </c>
      <c r="BF336" s="206" t="s">
        <v>936</v>
      </c>
      <c r="BG336" s="297">
        <v>9.2999999999999999E-2</v>
      </c>
      <c r="BH336" s="206" t="s">
        <v>938</v>
      </c>
      <c r="BI336" s="187"/>
    </row>
    <row r="337" spans="1:61" x14ac:dyDescent="0.25">
      <c r="A337" s="39" t="str">
        <f t="shared" si="14"/>
        <v>E07000199</v>
      </c>
      <c r="B337" s="40"/>
      <c r="C337" s="41"/>
      <c r="D337" s="40" t="s">
        <v>737</v>
      </c>
      <c r="E337" s="40" t="s">
        <v>738</v>
      </c>
      <c r="F337" s="117">
        <v>493</v>
      </c>
      <c r="G337" s="114">
        <v>33500</v>
      </c>
      <c r="H337" s="120">
        <v>0.53879999999999995</v>
      </c>
      <c r="I337" s="120">
        <v>0.47649999999999998</v>
      </c>
      <c r="J337" s="120">
        <v>0.6</v>
      </c>
      <c r="K337" s="114">
        <v>9900</v>
      </c>
      <c r="L337" s="120">
        <v>0.159</v>
      </c>
      <c r="M337" s="120">
        <v>0.1183</v>
      </c>
      <c r="N337" s="120">
        <v>0.2104</v>
      </c>
      <c r="O337" s="114">
        <v>18800</v>
      </c>
      <c r="P337" s="120">
        <v>0.30209999999999998</v>
      </c>
      <c r="Q337" s="120">
        <v>0.2462</v>
      </c>
      <c r="R337" s="121">
        <v>0.36459999999999998</v>
      </c>
      <c r="S337" s="339"/>
      <c r="T337" s="125">
        <v>489</v>
      </c>
      <c r="U337" s="114">
        <v>37900</v>
      </c>
      <c r="V337" s="120">
        <v>0.61150000000000004</v>
      </c>
      <c r="W337" s="120">
        <v>0.55520000000000003</v>
      </c>
      <c r="X337" s="120">
        <v>0.66490000000000005</v>
      </c>
      <c r="Y337" s="114">
        <v>8000</v>
      </c>
      <c r="Z337" s="120">
        <v>0.1295</v>
      </c>
      <c r="AA337" s="120">
        <v>9.4700000000000006E-2</v>
      </c>
      <c r="AB337" s="120">
        <v>0.17469999999999999</v>
      </c>
      <c r="AC337" s="114">
        <v>16100</v>
      </c>
      <c r="AD337" s="120">
        <v>0.25900000000000001</v>
      </c>
      <c r="AE337" s="120">
        <v>0.214</v>
      </c>
      <c r="AF337" s="121">
        <v>0.30969999999999998</v>
      </c>
      <c r="AG337" s="335"/>
      <c r="AH337" s="125">
        <v>483</v>
      </c>
      <c r="AI337" s="114">
        <v>35700</v>
      </c>
      <c r="AJ337" s="115">
        <v>0.57879999999999998</v>
      </c>
      <c r="AK337" s="115">
        <v>0.51929999999999998</v>
      </c>
      <c r="AL337" s="115">
        <v>0.6361</v>
      </c>
      <c r="AM337" s="114">
        <v>6500</v>
      </c>
      <c r="AN337" s="115">
        <v>0.1046</v>
      </c>
      <c r="AO337" s="115">
        <v>7.51E-2</v>
      </c>
      <c r="AP337" s="115">
        <v>0.14380000000000001</v>
      </c>
      <c r="AQ337" s="114">
        <v>19500</v>
      </c>
      <c r="AR337" s="115">
        <v>0.31659999999999999</v>
      </c>
      <c r="AS337" s="115">
        <v>0.26319999999999999</v>
      </c>
      <c r="AT337" s="116">
        <v>0.37540000000000001</v>
      </c>
      <c r="AU337" s="352"/>
      <c r="AV337" s="246">
        <v>0.04</v>
      </c>
      <c r="AW337" s="206" t="s">
        <v>942</v>
      </c>
      <c r="AX337" s="246">
        <v>-5.45E-2</v>
      </c>
      <c r="AY337" s="206" t="s">
        <v>942</v>
      </c>
      <c r="AZ337" s="297">
        <v>1.4500000000000001E-2</v>
      </c>
      <c r="BA337" s="206" t="s">
        <v>942</v>
      </c>
      <c r="BC337" s="140">
        <v>-3.27E-2</v>
      </c>
      <c r="BD337" s="206" t="s">
        <v>942</v>
      </c>
      <c r="BE337" s="246">
        <v>-2.4899999999999999E-2</v>
      </c>
      <c r="BF337" s="206" t="s">
        <v>942</v>
      </c>
      <c r="BG337" s="297">
        <v>5.7599999999999998E-2</v>
      </c>
      <c r="BH337" s="206" t="s">
        <v>942</v>
      </c>
      <c r="BI337" s="187"/>
    </row>
    <row r="338" spans="1:61" x14ac:dyDescent="0.25">
      <c r="A338" s="39" t="str">
        <f t="shared" si="14"/>
        <v>E07000218</v>
      </c>
      <c r="B338" s="40"/>
      <c r="C338" s="41"/>
      <c r="D338" s="40" t="s">
        <v>739</v>
      </c>
      <c r="E338" s="40" t="s">
        <v>740</v>
      </c>
      <c r="F338" s="117">
        <v>510</v>
      </c>
      <c r="G338" s="114">
        <v>27200</v>
      </c>
      <c r="H338" s="120">
        <v>0.52390000000000003</v>
      </c>
      <c r="I338" s="120">
        <v>0.46489999999999998</v>
      </c>
      <c r="J338" s="120">
        <v>0.58220000000000005</v>
      </c>
      <c r="K338" s="114">
        <v>10200</v>
      </c>
      <c r="L338" s="120">
        <v>0.1953</v>
      </c>
      <c r="M338" s="120">
        <v>0.1457</v>
      </c>
      <c r="N338" s="120">
        <v>0.25669999999999998</v>
      </c>
      <c r="O338" s="114">
        <v>14600</v>
      </c>
      <c r="P338" s="120">
        <v>0.28079999999999999</v>
      </c>
      <c r="Q338" s="120">
        <v>0.23400000000000001</v>
      </c>
      <c r="R338" s="121">
        <v>0.33279999999999998</v>
      </c>
      <c r="S338" s="339"/>
      <c r="T338" s="125">
        <v>492</v>
      </c>
      <c r="U338" s="114">
        <v>28700</v>
      </c>
      <c r="V338" s="120">
        <v>0.54859999999999998</v>
      </c>
      <c r="W338" s="120">
        <v>0.49380000000000002</v>
      </c>
      <c r="X338" s="120">
        <v>0.60219999999999996</v>
      </c>
      <c r="Y338" s="114">
        <v>6800</v>
      </c>
      <c r="Z338" s="120">
        <v>0.1305</v>
      </c>
      <c r="AA338" s="120">
        <v>9.5399999999999999E-2</v>
      </c>
      <c r="AB338" s="120">
        <v>0.1762</v>
      </c>
      <c r="AC338" s="114">
        <v>16800</v>
      </c>
      <c r="AD338" s="120">
        <v>0.32090000000000002</v>
      </c>
      <c r="AE338" s="120">
        <v>0.27289999999999998</v>
      </c>
      <c r="AF338" s="121">
        <v>0.37309999999999999</v>
      </c>
      <c r="AG338" s="335"/>
      <c r="AH338" s="125">
        <v>499</v>
      </c>
      <c r="AI338" s="114">
        <v>29600</v>
      </c>
      <c r="AJ338" s="115">
        <v>0.55859999999999999</v>
      </c>
      <c r="AK338" s="115">
        <v>0.50129999999999997</v>
      </c>
      <c r="AL338" s="115">
        <v>0.61429999999999996</v>
      </c>
      <c r="AM338" s="114">
        <v>7000</v>
      </c>
      <c r="AN338" s="115">
        <v>0.1323</v>
      </c>
      <c r="AO338" s="115">
        <v>9.69E-2</v>
      </c>
      <c r="AP338" s="115">
        <v>0.17829999999999999</v>
      </c>
      <c r="AQ338" s="114">
        <v>16400</v>
      </c>
      <c r="AR338" s="115">
        <v>0.30909999999999999</v>
      </c>
      <c r="AS338" s="115">
        <v>0.26050000000000001</v>
      </c>
      <c r="AT338" s="116">
        <v>0.3624</v>
      </c>
      <c r="AU338" s="352"/>
      <c r="AV338" s="246">
        <v>3.4700000000000002E-2</v>
      </c>
      <c r="AW338" s="206" t="s">
        <v>942</v>
      </c>
      <c r="AX338" s="246">
        <v>-6.3E-2</v>
      </c>
      <c r="AY338" s="206" t="s">
        <v>942</v>
      </c>
      <c r="AZ338" s="297">
        <v>2.8299999999999999E-2</v>
      </c>
      <c r="BA338" s="206" t="s">
        <v>942</v>
      </c>
      <c r="BC338" s="140">
        <v>0.01</v>
      </c>
      <c r="BD338" s="206" t="s">
        <v>942</v>
      </c>
      <c r="BE338" s="246">
        <v>1.8E-3</v>
      </c>
      <c r="BF338" s="206" t="s">
        <v>942</v>
      </c>
      <c r="BG338" s="297">
        <v>-1.18E-2</v>
      </c>
      <c r="BH338" s="206" t="s">
        <v>942</v>
      </c>
      <c r="BI338" s="187"/>
    </row>
    <row r="339" spans="1:61" ht="24" x14ac:dyDescent="0.25">
      <c r="A339" s="39" t="str">
        <f t="shared" si="14"/>
        <v>E07000219</v>
      </c>
      <c r="B339" s="40"/>
      <c r="C339" s="41"/>
      <c r="D339" s="40" t="s">
        <v>741</v>
      </c>
      <c r="E339" s="40" t="s">
        <v>742</v>
      </c>
      <c r="F339" s="117">
        <v>503</v>
      </c>
      <c r="G339" s="114">
        <v>56200</v>
      </c>
      <c r="H339" s="120">
        <v>0.55030000000000001</v>
      </c>
      <c r="I339" s="120">
        <v>0.49569999999999997</v>
      </c>
      <c r="J339" s="120">
        <v>0.6038</v>
      </c>
      <c r="K339" s="114">
        <v>15000</v>
      </c>
      <c r="L339" s="120">
        <v>0.14699999999999999</v>
      </c>
      <c r="M339" s="120">
        <v>0.11360000000000001</v>
      </c>
      <c r="N339" s="120">
        <v>0.18809999999999999</v>
      </c>
      <c r="O339" s="114">
        <v>30900</v>
      </c>
      <c r="P339" s="120">
        <v>0.30259999999999998</v>
      </c>
      <c r="Q339" s="120">
        <v>0.25440000000000002</v>
      </c>
      <c r="R339" s="121">
        <v>0.35570000000000002</v>
      </c>
      <c r="S339" s="339"/>
      <c r="T339" s="125">
        <v>474</v>
      </c>
      <c r="U339" s="114">
        <v>55100</v>
      </c>
      <c r="V339" s="120">
        <v>0.53720000000000001</v>
      </c>
      <c r="W339" s="120">
        <v>0.48120000000000002</v>
      </c>
      <c r="X339" s="120">
        <v>0.59219999999999995</v>
      </c>
      <c r="Y339" s="114">
        <v>13100</v>
      </c>
      <c r="Z339" s="120">
        <v>0.12759999999999999</v>
      </c>
      <c r="AA339" s="120">
        <v>9.5799999999999996E-2</v>
      </c>
      <c r="AB339" s="120">
        <v>0.1681</v>
      </c>
      <c r="AC339" s="114">
        <v>34400</v>
      </c>
      <c r="AD339" s="120">
        <v>0.3352</v>
      </c>
      <c r="AE339" s="120">
        <v>0.28639999999999999</v>
      </c>
      <c r="AF339" s="121">
        <v>0.38790000000000002</v>
      </c>
      <c r="AG339" s="335"/>
      <c r="AH339" s="125">
        <v>498</v>
      </c>
      <c r="AI339" s="114">
        <v>55300</v>
      </c>
      <c r="AJ339" s="115">
        <v>0.53310000000000002</v>
      </c>
      <c r="AK339" s="115">
        <v>0.47810000000000002</v>
      </c>
      <c r="AL339" s="115">
        <v>0.58740000000000003</v>
      </c>
      <c r="AM339" s="114">
        <v>15100</v>
      </c>
      <c r="AN339" s="115">
        <v>0.14549999999999999</v>
      </c>
      <c r="AO339" s="115">
        <v>0.1106</v>
      </c>
      <c r="AP339" s="115">
        <v>0.18909999999999999</v>
      </c>
      <c r="AQ339" s="114">
        <v>33300</v>
      </c>
      <c r="AR339" s="115">
        <v>0.32140000000000002</v>
      </c>
      <c r="AS339" s="115">
        <v>0.27389999999999998</v>
      </c>
      <c r="AT339" s="116">
        <v>0.37290000000000001</v>
      </c>
      <c r="AU339" s="352"/>
      <c r="AV339" s="246">
        <v>-1.72E-2</v>
      </c>
      <c r="AW339" s="206" t="s">
        <v>942</v>
      </c>
      <c r="AX339" s="246">
        <v>-1.5E-3</v>
      </c>
      <c r="AY339" s="206" t="s">
        <v>942</v>
      </c>
      <c r="AZ339" s="297">
        <v>1.8700000000000001E-2</v>
      </c>
      <c r="BA339" s="206" t="s">
        <v>942</v>
      </c>
      <c r="BC339" s="140">
        <v>-4.0000000000000001E-3</v>
      </c>
      <c r="BD339" s="206" t="s">
        <v>942</v>
      </c>
      <c r="BE339" s="246">
        <v>1.7899999999999999E-2</v>
      </c>
      <c r="BF339" s="206" t="s">
        <v>942</v>
      </c>
      <c r="BG339" s="297">
        <v>-1.3899999999999999E-2</v>
      </c>
      <c r="BH339" s="206" t="s">
        <v>942</v>
      </c>
      <c r="BI339" s="187"/>
    </row>
    <row r="340" spans="1:61" x14ac:dyDescent="0.25">
      <c r="A340" s="39" t="str">
        <f t="shared" si="14"/>
        <v>E07000220</v>
      </c>
      <c r="B340" s="40"/>
      <c r="C340" s="41"/>
      <c r="D340" s="40" t="s">
        <v>743</v>
      </c>
      <c r="E340" s="40" t="s">
        <v>744</v>
      </c>
      <c r="F340" s="117">
        <v>481</v>
      </c>
      <c r="G340" s="114">
        <v>51800</v>
      </c>
      <c r="H340" s="120">
        <v>0.62360000000000004</v>
      </c>
      <c r="I340" s="120">
        <v>0.56030000000000002</v>
      </c>
      <c r="J340" s="120">
        <v>0.68289999999999995</v>
      </c>
      <c r="K340" s="114">
        <v>9200</v>
      </c>
      <c r="L340" s="120">
        <v>0.1113</v>
      </c>
      <c r="M340" s="120">
        <v>7.9699999999999993E-2</v>
      </c>
      <c r="N340" s="120">
        <v>0.15329999999999999</v>
      </c>
      <c r="O340" s="114">
        <v>22000</v>
      </c>
      <c r="P340" s="120">
        <v>0.2651</v>
      </c>
      <c r="Q340" s="120">
        <v>0.21460000000000001</v>
      </c>
      <c r="R340" s="121">
        <v>0.32269999999999999</v>
      </c>
      <c r="S340" s="339"/>
      <c r="T340" s="125">
        <v>483</v>
      </c>
      <c r="U340" s="114">
        <v>47500</v>
      </c>
      <c r="V340" s="120">
        <v>0.57210000000000005</v>
      </c>
      <c r="W340" s="120">
        <v>0.51519999999999999</v>
      </c>
      <c r="X340" s="120">
        <v>0.62709999999999999</v>
      </c>
      <c r="Y340" s="114">
        <v>12500</v>
      </c>
      <c r="Z340" s="120">
        <v>0.15090000000000001</v>
      </c>
      <c r="AA340" s="120">
        <v>0.1149</v>
      </c>
      <c r="AB340" s="120">
        <v>0.1956</v>
      </c>
      <c r="AC340" s="114">
        <v>23000</v>
      </c>
      <c r="AD340" s="120">
        <v>0.27700000000000002</v>
      </c>
      <c r="AE340" s="120">
        <v>0.2296</v>
      </c>
      <c r="AF340" s="121">
        <v>0.3301</v>
      </c>
      <c r="AG340" s="335"/>
      <c r="AH340" s="125">
        <v>498</v>
      </c>
      <c r="AI340" s="114">
        <v>50100</v>
      </c>
      <c r="AJ340" s="115">
        <v>0.58850000000000002</v>
      </c>
      <c r="AK340" s="115">
        <v>0.53069999999999995</v>
      </c>
      <c r="AL340" s="115">
        <v>0.64390000000000003</v>
      </c>
      <c r="AM340" s="114">
        <v>12300</v>
      </c>
      <c r="AN340" s="115">
        <v>0.1439</v>
      </c>
      <c r="AO340" s="115">
        <v>0.1062</v>
      </c>
      <c r="AP340" s="115">
        <v>0.192</v>
      </c>
      <c r="AQ340" s="114">
        <v>22800</v>
      </c>
      <c r="AR340" s="115">
        <v>0.2676</v>
      </c>
      <c r="AS340" s="115">
        <v>0.22109999999999999</v>
      </c>
      <c r="AT340" s="116">
        <v>0.31990000000000002</v>
      </c>
      <c r="AU340" s="352"/>
      <c r="AV340" s="246">
        <v>-3.5099999999999999E-2</v>
      </c>
      <c r="AW340" s="206" t="s">
        <v>942</v>
      </c>
      <c r="AX340" s="246">
        <v>3.2599999999999997E-2</v>
      </c>
      <c r="AY340" s="206" t="s">
        <v>942</v>
      </c>
      <c r="AZ340" s="297">
        <v>2.5000000000000001E-3</v>
      </c>
      <c r="BA340" s="206" t="s">
        <v>942</v>
      </c>
      <c r="BC340" s="140">
        <v>1.6400000000000001E-2</v>
      </c>
      <c r="BD340" s="206" t="s">
        <v>942</v>
      </c>
      <c r="BE340" s="246">
        <v>-7.0000000000000001E-3</v>
      </c>
      <c r="BF340" s="206" t="s">
        <v>942</v>
      </c>
      <c r="BG340" s="297">
        <v>-9.4000000000000004E-3</v>
      </c>
      <c r="BH340" s="206" t="s">
        <v>942</v>
      </c>
      <c r="BI340" s="187"/>
    </row>
    <row r="341" spans="1:61" x14ac:dyDescent="0.25">
      <c r="A341" s="39" t="str">
        <f t="shared" si="14"/>
        <v>E07000221</v>
      </c>
      <c r="B341" s="40"/>
      <c r="C341" s="41"/>
      <c r="D341" s="40" t="s">
        <v>745</v>
      </c>
      <c r="E341" s="40" t="s">
        <v>746</v>
      </c>
      <c r="F341" s="117">
        <v>500</v>
      </c>
      <c r="G341" s="114">
        <v>62000</v>
      </c>
      <c r="H341" s="120">
        <v>0.61180000000000001</v>
      </c>
      <c r="I341" s="120">
        <v>0.55269999999999997</v>
      </c>
      <c r="J341" s="120">
        <v>0.66769999999999996</v>
      </c>
      <c r="K341" s="114">
        <v>14200</v>
      </c>
      <c r="L341" s="120">
        <v>0.1404</v>
      </c>
      <c r="M341" s="120">
        <v>0.1007</v>
      </c>
      <c r="N341" s="120">
        <v>0.1925</v>
      </c>
      <c r="O341" s="114">
        <v>25100</v>
      </c>
      <c r="P341" s="120">
        <v>0.24779999999999999</v>
      </c>
      <c r="Q341" s="120">
        <v>0.2026</v>
      </c>
      <c r="R341" s="121">
        <v>0.2994</v>
      </c>
      <c r="S341" s="339"/>
      <c r="T341" s="125">
        <v>515</v>
      </c>
      <c r="U341" s="114">
        <v>65000</v>
      </c>
      <c r="V341" s="120">
        <v>0.63829999999999998</v>
      </c>
      <c r="W341" s="120">
        <v>0.58450000000000002</v>
      </c>
      <c r="X341" s="120">
        <v>0.68889999999999996</v>
      </c>
      <c r="Y341" s="114">
        <v>13800</v>
      </c>
      <c r="Z341" s="120">
        <v>0.1356</v>
      </c>
      <c r="AA341" s="120">
        <v>0.1045</v>
      </c>
      <c r="AB341" s="120">
        <v>0.17419999999999999</v>
      </c>
      <c r="AC341" s="114">
        <v>23000</v>
      </c>
      <c r="AD341" s="120">
        <v>0.2261</v>
      </c>
      <c r="AE341" s="120">
        <v>0.18290000000000001</v>
      </c>
      <c r="AF341" s="121">
        <v>0.27589999999999998</v>
      </c>
      <c r="AG341" s="335"/>
      <c r="AH341" s="125">
        <v>538</v>
      </c>
      <c r="AI341" s="114">
        <v>67900</v>
      </c>
      <c r="AJ341" s="115">
        <v>0.64980000000000004</v>
      </c>
      <c r="AK341" s="115">
        <v>0.59830000000000005</v>
      </c>
      <c r="AL341" s="115">
        <v>0.69799999999999995</v>
      </c>
      <c r="AM341" s="114">
        <v>13300</v>
      </c>
      <c r="AN341" s="115">
        <v>0.12690000000000001</v>
      </c>
      <c r="AO341" s="115">
        <v>9.4500000000000001E-2</v>
      </c>
      <c r="AP341" s="115">
        <v>0.16830000000000001</v>
      </c>
      <c r="AQ341" s="114">
        <v>23300</v>
      </c>
      <c r="AR341" s="115">
        <v>0.2233</v>
      </c>
      <c r="AS341" s="115">
        <v>0.18459999999999999</v>
      </c>
      <c r="AT341" s="116">
        <v>0.26740000000000003</v>
      </c>
      <c r="AU341" s="352"/>
      <c r="AV341" s="246">
        <v>3.8100000000000002E-2</v>
      </c>
      <c r="AW341" s="206" t="s">
        <v>942</v>
      </c>
      <c r="AX341" s="246">
        <v>-1.35E-2</v>
      </c>
      <c r="AY341" s="206" t="s">
        <v>942</v>
      </c>
      <c r="AZ341" s="297">
        <v>-2.46E-2</v>
      </c>
      <c r="BA341" s="206" t="s">
        <v>942</v>
      </c>
      <c r="BC341" s="140">
        <v>1.15E-2</v>
      </c>
      <c r="BD341" s="206" t="s">
        <v>942</v>
      </c>
      <c r="BE341" s="246">
        <v>-8.6999999999999994E-3</v>
      </c>
      <c r="BF341" s="206" t="s">
        <v>942</v>
      </c>
      <c r="BG341" s="297">
        <v>-2.8E-3</v>
      </c>
      <c r="BH341" s="206" t="s">
        <v>942</v>
      </c>
      <c r="BI341" s="187"/>
    </row>
    <row r="342" spans="1:61" x14ac:dyDescent="0.25">
      <c r="A342" s="39" t="str">
        <f t="shared" si="14"/>
        <v>E07000222</v>
      </c>
      <c r="B342" s="40"/>
      <c r="C342" s="41"/>
      <c r="D342" s="40" t="s">
        <v>747</v>
      </c>
      <c r="E342" s="40" t="s">
        <v>748</v>
      </c>
      <c r="F342" s="117">
        <v>489</v>
      </c>
      <c r="G342" s="114">
        <v>82800</v>
      </c>
      <c r="H342" s="120">
        <v>0.71540000000000004</v>
      </c>
      <c r="I342" s="120">
        <v>0.66039999999999999</v>
      </c>
      <c r="J342" s="120">
        <v>0.76470000000000005</v>
      </c>
      <c r="K342" s="114">
        <v>14200</v>
      </c>
      <c r="L342" s="120">
        <v>0.1231</v>
      </c>
      <c r="M342" s="120">
        <v>9.1700000000000004E-2</v>
      </c>
      <c r="N342" s="120">
        <v>0.1633</v>
      </c>
      <c r="O342" s="114">
        <v>18700</v>
      </c>
      <c r="P342" s="120">
        <v>0.1615</v>
      </c>
      <c r="Q342" s="120">
        <v>0.12379999999999999</v>
      </c>
      <c r="R342" s="121">
        <v>0.2079</v>
      </c>
      <c r="S342" s="339"/>
      <c r="T342" s="125">
        <v>496</v>
      </c>
      <c r="U342" s="114">
        <v>71600</v>
      </c>
      <c r="V342" s="120">
        <v>0.61539999999999995</v>
      </c>
      <c r="W342" s="120">
        <v>0.55820000000000003</v>
      </c>
      <c r="X342" s="120">
        <v>0.66959999999999997</v>
      </c>
      <c r="Y342" s="114">
        <v>14300</v>
      </c>
      <c r="Z342" s="120">
        <v>0.1232</v>
      </c>
      <c r="AA342" s="120">
        <v>9.2799999999999994E-2</v>
      </c>
      <c r="AB342" s="120">
        <v>0.1618</v>
      </c>
      <c r="AC342" s="114">
        <v>30400</v>
      </c>
      <c r="AD342" s="120">
        <v>0.26140000000000002</v>
      </c>
      <c r="AE342" s="120">
        <v>0.2135</v>
      </c>
      <c r="AF342" s="121">
        <v>0.31569999999999998</v>
      </c>
      <c r="AG342" s="335"/>
      <c r="AH342" s="125">
        <v>484</v>
      </c>
      <c r="AI342" s="114">
        <v>77800</v>
      </c>
      <c r="AJ342" s="115">
        <v>0.66969999999999996</v>
      </c>
      <c r="AK342" s="115">
        <v>0.61299999999999999</v>
      </c>
      <c r="AL342" s="115">
        <v>0.7218</v>
      </c>
      <c r="AM342" s="114">
        <v>12600</v>
      </c>
      <c r="AN342" s="115">
        <v>0.1089</v>
      </c>
      <c r="AO342" s="115">
        <v>8.1799999999999998E-2</v>
      </c>
      <c r="AP342" s="115">
        <v>0.14360000000000001</v>
      </c>
      <c r="AQ342" s="114">
        <v>25700</v>
      </c>
      <c r="AR342" s="115">
        <v>0.22140000000000001</v>
      </c>
      <c r="AS342" s="115">
        <v>0.17519999999999999</v>
      </c>
      <c r="AT342" s="116">
        <v>0.27560000000000001</v>
      </c>
      <c r="AU342" s="352"/>
      <c r="AV342" s="246">
        <v>-4.5699999999999998E-2</v>
      </c>
      <c r="AW342" s="206" t="s">
        <v>942</v>
      </c>
      <c r="AX342" s="246">
        <v>-1.4200000000000001E-2</v>
      </c>
      <c r="AY342" s="206" t="s">
        <v>942</v>
      </c>
      <c r="AZ342" s="297">
        <v>5.9900000000000002E-2</v>
      </c>
      <c r="BA342" s="206" t="s">
        <v>942</v>
      </c>
      <c r="BC342" s="140">
        <v>5.4300000000000001E-2</v>
      </c>
      <c r="BD342" s="206" t="s">
        <v>942</v>
      </c>
      <c r="BE342" s="246">
        <v>-1.43E-2</v>
      </c>
      <c r="BF342" s="206" t="s">
        <v>942</v>
      </c>
      <c r="BG342" s="297">
        <v>-0.04</v>
      </c>
      <c r="BH342" s="206" t="s">
        <v>942</v>
      </c>
      <c r="BI342" s="187"/>
    </row>
    <row r="343" spans="1:61" x14ac:dyDescent="0.25">
      <c r="A343" s="39" t="str">
        <f t="shared" si="14"/>
        <v>E07000234</v>
      </c>
      <c r="B343" s="40"/>
      <c r="C343" s="41"/>
      <c r="D343" s="40" t="s">
        <v>749</v>
      </c>
      <c r="E343" s="40" t="s">
        <v>750</v>
      </c>
      <c r="F343" s="117">
        <v>499</v>
      </c>
      <c r="G343" s="114">
        <v>49800</v>
      </c>
      <c r="H343" s="120">
        <v>0.63080000000000003</v>
      </c>
      <c r="I343" s="120">
        <v>0.57420000000000004</v>
      </c>
      <c r="J343" s="120">
        <v>0.68410000000000004</v>
      </c>
      <c r="K343" s="114">
        <v>7700</v>
      </c>
      <c r="L343" s="120">
        <v>9.7699999999999995E-2</v>
      </c>
      <c r="M343" s="120">
        <v>7.2599999999999998E-2</v>
      </c>
      <c r="N343" s="120">
        <v>0.1303</v>
      </c>
      <c r="O343" s="114">
        <v>21400</v>
      </c>
      <c r="P343" s="120">
        <v>0.27150000000000002</v>
      </c>
      <c r="Q343" s="120">
        <v>0.2225</v>
      </c>
      <c r="R343" s="121">
        <v>0.32679999999999998</v>
      </c>
      <c r="S343" s="339"/>
      <c r="T343" s="125">
        <v>492</v>
      </c>
      <c r="U343" s="114">
        <v>49000</v>
      </c>
      <c r="V343" s="120">
        <v>0.61450000000000005</v>
      </c>
      <c r="W343" s="120">
        <v>0.55869999999999997</v>
      </c>
      <c r="X343" s="120">
        <v>0.66749999999999998</v>
      </c>
      <c r="Y343" s="114">
        <v>10600</v>
      </c>
      <c r="Z343" s="120">
        <v>0.13320000000000001</v>
      </c>
      <c r="AA343" s="120">
        <v>0.1016</v>
      </c>
      <c r="AB343" s="120">
        <v>0.17269999999999999</v>
      </c>
      <c r="AC343" s="114">
        <v>20100</v>
      </c>
      <c r="AD343" s="120">
        <v>0.25219999999999998</v>
      </c>
      <c r="AE343" s="120">
        <v>0.2069</v>
      </c>
      <c r="AF343" s="121">
        <v>0.30380000000000001</v>
      </c>
      <c r="AG343" s="335"/>
      <c r="AH343" s="125">
        <v>517</v>
      </c>
      <c r="AI343" s="114">
        <v>50400</v>
      </c>
      <c r="AJ343" s="115">
        <v>0.62729999999999997</v>
      </c>
      <c r="AK343" s="115">
        <v>0.57489999999999997</v>
      </c>
      <c r="AL343" s="115">
        <v>0.67689999999999995</v>
      </c>
      <c r="AM343" s="114">
        <v>9400</v>
      </c>
      <c r="AN343" s="115">
        <v>0.1166</v>
      </c>
      <c r="AO343" s="115">
        <v>8.7999999999999995E-2</v>
      </c>
      <c r="AP343" s="115">
        <v>0.153</v>
      </c>
      <c r="AQ343" s="114">
        <v>20600</v>
      </c>
      <c r="AR343" s="115">
        <v>0.25609999999999999</v>
      </c>
      <c r="AS343" s="115">
        <v>0.21240000000000001</v>
      </c>
      <c r="AT343" s="116">
        <v>0.30520000000000003</v>
      </c>
      <c r="AU343" s="352"/>
      <c r="AV343" s="246">
        <v>-3.5000000000000001E-3</v>
      </c>
      <c r="AW343" s="206" t="s">
        <v>942</v>
      </c>
      <c r="AX343" s="246">
        <v>1.89E-2</v>
      </c>
      <c r="AY343" s="206" t="s">
        <v>942</v>
      </c>
      <c r="AZ343" s="297">
        <v>-1.54E-2</v>
      </c>
      <c r="BA343" s="206" t="s">
        <v>942</v>
      </c>
      <c r="BC343" s="140">
        <v>1.2800000000000001E-2</v>
      </c>
      <c r="BD343" s="206" t="s">
        <v>942</v>
      </c>
      <c r="BE343" s="246">
        <v>-1.66E-2</v>
      </c>
      <c r="BF343" s="206" t="s">
        <v>942</v>
      </c>
      <c r="BG343" s="297">
        <v>3.8E-3</v>
      </c>
      <c r="BH343" s="206" t="s">
        <v>942</v>
      </c>
      <c r="BI343" s="187"/>
    </row>
    <row r="344" spans="1:61" x14ac:dyDescent="0.25">
      <c r="A344" s="39" t="str">
        <f t="shared" si="14"/>
        <v>E07000235</v>
      </c>
      <c r="B344" s="40"/>
      <c r="C344" s="41"/>
      <c r="D344" s="40" t="s">
        <v>751</v>
      </c>
      <c r="E344" s="40" t="s">
        <v>752</v>
      </c>
      <c r="F344" s="117">
        <v>488</v>
      </c>
      <c r="G344" s="114">
        <v>42100</v>
      </c>
      <c r="H344" s="120">
        <v>0.66149999999999998</v>
      </c>
      <c r="I344" s="120">
        <v>0.60350000000000004</v>
      </c>
      <c r="J344" s="120">
        <v>0.71509999999999996</v>
      </c>
      <c r="K344" s="114">
        <v>7100</v>
      </c>
      <c r="L344" s="120">
        <v>0.1119</v>
      </c>
      <c r="M344" s="120">
        <v>8.2299999999999998E-2</v>
      </c>
      <c r="N344" s="120">
        <v>0.15029999999999999</v>
      </c>
      <c r="O344" s="114">
        <v>14400</v>
      </c>
      <c r="P344" s="120">
        <v>0.2266</v>
      </c>
      <c r="Q344" s="120">
        <v>0.18110000000000001</v>
      </c>
      <c r="R344" s="121">
        <v>0.27960000000000002</v>
      </c>
      <c r="S344" s="339"/>
      <c r="T344" s="125">
        <v>494</v>
      </c>
      <c r="U344" s="114">
        <v>41600</v>
      </c>
      <c r="V344" s="120">
        <v>0.64980000000000004</v>
      </c>
      <c r="W344" s="120">
        <v>0.59499999999999997</v>
      </c>
      <c r="X344" s="120">
        <v>0.70089999999999997</v>
      </c>
      <c r="Y344" s="114">
        <v>7800</v>
      </c>
      <c r="Z344" s="120">
        <v>0.12139999999999999</v>
      </c>
      <c r="AA344" s="120">
        <v>9.2499999999999999E-2</v>
      </c>
      <c r="AB344" s="120">
        <v>0.15790000000000001</v>
      </c>
      <c r="AC344" s="114">
        <v>14600</v>
      </c>
      <c r="AD344" s="120">
        <v>0.2288</v>
      </c>
      <c r="AE344" s="120">
        <v>0.18629999999999999</v>
      </c>
      <c r="AF344" s="121">
        <v>0.27750000000000002</v>
      </c>
      <c r="AG344" s="335"/>
      <c r="AH344" s="125">
        <v>500</v>
      </c>
      <c r="AI344" s="114">
        <v>39500</v>
      </c>
      <c r="AJ344" s="115">
        <v>0.60880000000000001</v>
      </c>
      <c r="AK344" s="115">
        <v>0.55530000000000002</v>
      </c>
      <c r="AL344" s="115">
        <v>0.65980000000000005</v>
      </c>
      <c r="AM344" s="114">
        <v>9000</v>
      </c>
      <c r="AN344" s="115">
        <v>0.13880000000000001</v>
      </c>
      <c r="AO344" s="115">
        <v>0.1061</v>
      </c>
      <c r="AP344" s="115">
        <v>0.17949999999999999</v>
      </c>
      <c r="AQ344" s="114">
        <v>16400</v>
      </c>
      <c r="AR344" s="115">
        <v>0.25240000000000001</v>
      </c>
      <c r="AS344" s="115">
        <v>0.20860000000000001</v>
      </c>
      <c r="AT344" s="116">
        <v>0.30199999999999999</v>
      </c>
      <c r="AU344" s="352"/>
      <c r="AV344" s="246">
        <v>-5.2699999999999997E-2</v>
      </c>
      <c r="AW344" s="206" t="s">
        <v>942</v>
      </c>
      <c r="AX344" s="246">
        <v>2.69E-2</v>
      </c>
      <c r="AY344" s="206" t="s">
        <v>942</v>
      </c>
      <c r="AZ344" s="297">
        <v>2.58E-2</v>
      </c>
      <c r="BA344" s="206" t="s">
        <v>942</v>
      </c>
      <c r="BC344" s="140">
        <v>-4.1000000000000002E-2</v>
      </c>
      <c r="BD344" s="206" t="s">
        <v>942</v>
      </c>
      <c r="BE344" s="246">
        <v>1.7299999999999999E-2</v>
      </c>
      <c r="BF344" s="206" t="s">
        <v>942</v>
      </c>
      <c r="BG344" s="297">
        <v>2.3699999999999999E-2</v>
      </c>
      <c r="BH344" s="206" t="s">
        <v>942</v>
      </c>
      <c r="BI344" s="187"/>
    </row>
    <row r="345" spans="1:61" x14ac:dyDescent="0.25">
      <c r="A345" s="39" t="str">
        <f t="shared" si="14"/>
        <v>E07000236</v>
      </c>
      <c r="B345" s="40"/>
      <c r="C345" s="41"/>
      <c r="D345" s="40" t="s">
        <v>753</v>
      </c>
      <c r="E345" s="40" t="s">
        <v>754</v>
      </c>
      <c r="F345" s="117">
        <v>493</v>
      </c>
      <c r="G345" s="114">
        <v>43600</v>
      </c>
      <c r="H345" s="120">
        <v>0.64119999999999999</v>
      </c>
      <c r="I345" s="120">
        <v>0.5847</v>
      </c>
      <c r="J345" s="120">
        <v>0.69399999999999995</v>
      </c>
      <c r="K345" s="114">
        <v>7000</v>
      </c>
      <c r="L345" s="120">
        <v>0.10249999999999999</v>
      </c>
      <c r="M345" s="120">
        <v>7.6999999999999999E-2</v>
      </c>
      <c r="N345" s="120">
        <v>0.1351</v>
      </c>
      <c r="O345" s="114">
        <v>17400</v>
      </c>
      <c r="P345" s="120">
        <v>0.25640000000000002</v>
      </c>
      <c r="Q345" s="120">
        <v>0.2102</v>
      </c>
      <c r="R345" s="121">
        <v>0.30859999999999999</v>
      </c>
      <c r="S345" s="339"/>
      <c r="T345" s="125">
        <v>468</v>
      </c>
      <c r="U345" s="114">
        <v>38700</v>
      </c>
      <c r="V345" s="120">
        <v>0.56879999999999997</v>
      </c>
      <c r="W345" s="120">
        <v>0.51380000000000003</v>
      </c>
      <c r="X345" s="120">
        <v>0.62209999999999999</v>
      </c>
      <c r="Y345" s="114">
        <v>10500</v>
      </c>
      <c r="Z345" s="120">
        <v>0.1537</v>
      </c>
      <c r="AA345" s="120">
        <v>0.11799999999999999</v>
      </c>
      <c r="AB345" s="120">
        <v>0.19789999999999999</v>
      </c>
      <c r="AC345" s="114">
        <v>18900</v>
      </c>
      <c r="AD345" s="120">
        <v>0.27750000000000002</v>
      </c>
      <c r="AE345" s="120">
        <v>0.23150000000000001</v>
      </c>
      <c r="AF345" s="121">
        <v>0.32869999999999999</v>
      </c>
      <c r="AG345" s="335"/>
      <c r="AH345" s="125">
        <v>522</v>
      </c>
      <c r="AI345" s="114">
        <v>40900</v>
      </c>
      <c r="AJ345" s="115">
        <v>0.59970000000000001</v>
      </c>
      <c r="AK345" s="115">
        <v>0.54459999999999997</v>
      </c>
      <c r="AL345" s="115">
        <v>0.65229999999999999</v>
      </c>
      <c r="AM345" s="114">
        <v>9300</v>
      </c>
      <c r="AN345" s="115">
        <v>0.13669999999999999</v>
      </c>
      <c r="AO345" s="115">
        <v>9.8100000000000007E-2</v>
      </c>
      <c r="AP345" s="115">
        <v>0.18729999999999999</v>
      </c>
      <c r="AQ345" s="114">
        <v>18000</v>
      </c>
      <c r="AR345" s="115">
        <v>0.2636</v>
      </c>
      <c r="AS345" s="115">
        <v>0.22070000000000001</v>
      </c>
      <c r="AT345" s="116">
        <v>0.31159999999999999</v>
      </c>
      <c r="AU345" s="352"/>
      <c r="AV345" s="246">
        <v>-4.1500000000000002E-2</v>
      </c>
      <c r="AW345" s="206" t="s">
        <v>942</v>
      </c>
      <c r="AX345" s="246">
        <v>3.4200000000000001E-2</v>
      </c>
      <c r="AY345" s="206" t="s">
        <v>942</v>
      </c>
      <c r="AZ345" s="297">
        <v>7.3000000000000001E-3</v>
      </c>
      <c r="BA345" s="206" t="s">
        <v>942</v>
      </c>
      <c r="BC345" s="140">
        <v>3.09E-2</v>
      </c>
      <c r="BD345" s="206" t="s">
        <v>942</v>
      </c>
      <c r="BE345" s="246">
        <v>-1.7100000000000001E-2</v>
      </c>
      <c r="BF345" s="206" t="s">
        <v>942</v>
      </c>
      <c r="BG345" s="297">
        <v>-1.38E-2</v>
      </c>
      <c r="BH345" s="206" t="s">
        <v>942</v>
      </c>
      <c r="BI345" s="187"/>
    </row>
    <row r="346" spans="1:61" x14ac:dyDescent="0.25">
      <c r="A346" s="39" t="str">
        <f t="shared" si="14"/>
        <v>E07000237</v>
      </c>
      <c r="B346" s="40"/>
      <c r="C346" s="41"/>
      <c r="D346" s="40" t="s">
        <v>755</v>
      </c>
      <c r="E346" s="40" t="s">
        <v>756</v>
      </c>
      <c r="F346" s="117">
        <v>507</v>
      </c>
      <c r="G346" s="114">
        <v>55900</v>
      </c>
      <c r="H346" s="120">
        <v>0.67669999999999997</v>
      </c>
      <c r="I346" s="120">
        <v>0.61990000000000001</v>
      </c>
      <c r="J346" s="120">
        <v>0.72870000000000001</v>
      </c>
      <c r="K346" s="114">
        <v>7900</v>
      </c>
      <c r="L346" s="120">
        <v>9.5500000000000002E-2</v>
      </c>
      <c r="M346" s="120">
        <v>6.8599999999999994E-2</v>
      </c>
      <c r="N346" s="120">
        <v>0.13159999999999999</v>
      </c>
      <c r="O346" s="114">
        <v>18800</v>
      </c>
      <c r="P346" s="120">
        <v>0.2278</v>
      </c>
      <c r="Q346" s="120">
        <v>0.18360000000000001</v>
      </c>
      <c r="R346" s="121">
        <v>0.27900000000000003</v>
      </c>
      <c r="S346" s="339"/>
      <c r="T346" s="125">
        <v>503</v>
      </c>
      <c r="U346" s="114">
        <v>57100</v>
      </c>
      <c r="V346" s="120">
        <v>0.6845</v>
      </c>
      <c r="W346" s="120">
        <v>0.63100000000000001</v>
      </c>
      <c r="X346" s="120">
        <v>0.73350000000000004</v>
      </c>
      <c r="Y346" s="114">
        <v>9400</v>
      </c>
      <c r="Z346" s="120">
        <v>0.11210000000000001</v>
      </c>
      <c r="AA346" s="120">
        <v>7.9500000000000001E-2</v>
      </c>
      <c r="AB346" s="120">
        <v>0.15590000000000001</v>
      </c>
      <c r="AC346" s="114">
        <v>17000</v>
      </c>
      <c r="AD346" s="120">
        <v>0.20330000000000001</v>
      </c>
      <c r="AE346" s="120">
        <v>0.16539999999999999</v>
      </c>
      <c r="AF346" s="121">
        <v>0.24740000000000001</v>
      </c>
      <c r="AG346" s="335"/>
      <c r="AH346" s="125">
        <v>515</v>
      </c>
      <c r="AI346" s="114">
        <v>54000</v>
      </c>
      <c r="AJ346" s="115">
        <v>0.64749999999999996</v>
      </c>
      <c r="AK346" s="115">
        <v>0.59079999999999999</v>
      </c>
      <c r="AL346" s="115">
        <v>0.70040000000000002</v>
      </c>
      <c r="AM346" s="114">
        <v>8900</v>
      </c>
      <c r="AN346" s="115">
        <v>0.10630000000000001</v>
      </c>
      <c r="AO346" s="115">
        <v>7.8299999999999995E-2</v>
      </c>
      <c r="AP346" s="115">
        <v>0.14280000000000001</v>
      </c>
      <c r="AQ346" s="114">
        <v>20500</v>
      </c>
      <c r="AR346" s="115">
        <v>0.2462</v>
      </c>
      <c r="AS346" s="115">
        <v>0.1983</v>
      </c>
      <c r="AT346" s="116">
        <v>0.30120000000000002</v>
      </c>
      <c r="AU346" s="352"/>
      <c r="AV346" s="246">
        <v>-2.9100000000000001E-2</v>
      </c>
      <c r="AW346" s="206" t="s">
        <v>942</v>
      </c>
      <c r="AX346" s="246">
        <v>1.0800000000000001E-2</v>
      </c>
      <c r="AY346" s="206" t="s">
        <v>942</v>
      </c>
      <c r="AZ346" s="297">
        <v>1.84E-2</v>
      </c>
      <c r="BA346" s="206" t="s">
        <v>942</v>
      </c>
      <c r="BC346" s="140">
        <v>-3.6999999999999998E-2</v>
      </c>
      <c r="BD346" s="206" t="s">
        <v>942</v>
      </c>
      <c r="BE346" s="246">
        <v>-5.7999999999999996E-3</v>
      </c>
      <c r="BF346" s="206" t="s">
        <v>942</v>
      </c>
      <c r="BG346" s="297">
        <v>4.2799999999999998E-2</v>
      </c>
      <c r="BH346" s="206" t="s">
        <v>942</v>
      </c>
      <c r="BI346" s="187"/>
    </row>
    <row r="347" spans="1:61" x14ac:dyDescent="0.25">
      <c r="A347" s="39" t="str">
        <f t="shared" si="14"/>
        <v>E07000238</v>
      </c>
      <c r="B347" s="40"/>
      <c r="C347" s="41"/>
      <c r="D347" s="40" t="s">
        <v>757</v>
      </c>
      <c r="E347" s="40" t="s">
        <v>758</v>
      </c>
      <c r="F347" s="117">
        <v>505</v>
      </c>
      <c r="G347" s="114">
        <v>60300</v>
      </c>
      <c r="H347" s="120">
        <v>0.5968</v>
      </c>
      <c r="I347" s="120">
        <v>0.53620000000000001</v>
      </c>
      <c r="J347" s="120">
        <v>0.65449999999999997</v>
      </c>
      <c r="K347" s="114">
        <v>15400</v>
      </c>
      <c r="L347" s="120">
        <v>0.152</v>
      </c>
      <c r="M347" s="120">
        <v>0.11169999999999999</v>
      </c>
      <c r="N347" s="120">
        <v>0.2036</v>
      </c>
      <c r="O347" s="114">
        <v>25400</v>
      </c>
      <c r="P347" s="120">
        <v>0.25119999999999998</v>
      </c>
      <c r="Q347" s="120">
        <v>0.2031</v>
      </c>
      <c r="R347" s="121">
        <v>0.30640000000000001</v>
      </c>
      <c r="S347" s="339"/>
      <c r="T347" s="125">
        <v>492</v>
      </c>
      <c r="U347" s="114">
        <v>61900</v>
      </c>
      <c r="V347" s="120">
        <v>0.60529999999999995</v>
      </c>
      <c r="W347" s="120">
        <v>0.55089999999999995</v>
      </c>
      <c r="X347" s="120">
        <v>0.65720000000000001</v>
      </c>
      <c r="Y347" s="114">
        <v>11300</v>
      </c>
      <c r="Z347" s="120">
        <v>0.11020000000000001</v>
      </c>
      <c r="AA347" s="120">
        <v>8.1900000000000001E-2</v>
      </c>
      <c r="AB347" s="120">
        <v>0.1467</v>
      </c>
      <c r="AC347" s="114">
        <v>29100</v>
      </c>
      <c r="AD347" s="120">
        <v>0.28449999999999998</v>
      </c>
      <c r="AE347" s="120">
        <v>0.2379</v>
      </c>
      <c r="AF347" s="121">
        <v>0.33610000000000001</v>
      </c>
      <c r="AG347" s="335"/>
      <c r="AH347" s="125">
        <v>490</v>
      </c>
      <c r="AI347" s="114">
        <v>60900</v>
      </c>
      <c r="AJ347" s="115">
        <v>0.58560000000000001</v>
      </c>
      <c r="AK347" s="115">
        <v>0.52980000000000005</v>
      </c>
      <c r="AL347" s="115">
        <v>0.63919999999999999</v>
      </c>
      <c r="AM347" s="114">
        <v>15900</v>
      </c>
      <c r="AN347" s="115">
        <v>0.15329999999999999</v>
      </c>
      <c r="AO347" s="115">
        <v>0.1178</v>
      </c>
      <c r="AP347" s="115">
        <v>0.1971</v>
      </c>
      <c r="AQ347" s="114">
        <v>27200</v>
      </c>
      <c r="AR347" s="115">
        <v>0.2611</v>
      </c>
      <c r="AS347" s="115">
        <v>0.2142</v>
      </c>
      <c r="AT347" s="116">
        <v>0.31419999999999998</v>
      </c>
      <c r="AU347" s="352"/>
      <c r="AV347" s="246">
        <v>-1.12E-2</v>
      </c>
      <c r="AW347" s="206" t="s">
        <v>942</v>
      </c>
      <c r="AX347" s="246">
        <v>1.2999999999999999E-3</v>
      </c>
      <c r="AY347" s="206" t="s">
        <v>942</v>
      </c>
      <c r="AZ347" s="297">
        <v>9.9000000000000008E-3</v>
      </c>
      <c r="BA347" s="206" t="s">
        <v>942</v>
      </c>
      <c r="BC347" s="140">
        <v>-1.9699999999999999E-2</v>
      </c>
      <c r="BD347" s="206" t="s">
        <v>942</v>
      </c>
      <c r="BE347" s="246">
        <v>4.3099999999999999E-2</v>
      </c>
      <c r="BF347" s="206" t="s">
        <v>942</v>
      </c>
      <c r="BG347" s="297">
        <v>-2.3400000000000001E-2</v>
      </c>
      <c r="BH347" s="206" t="s">
        <v>942</v>
      </c>
      <c r="BI347" s="187"/>
    </row>
    <row r="348" spans="1:61" x14ac:dyDescent="0.25">
      <c r="A348" s="39" t="str">
        <f t="shared" si="14"/>
        <v>E07000239</v>
      </c>
      <c r="B348" s="40"/>
      <c r="C348" s="41"/>
      <c r="D348" s="40" t="s">
        <v>759</v>
      </c>
      <c r="E348" s="40" t="s">
        <v>760</v>
      </c>
      <c r="F348" s="117">
        <v>488</v>
      </c>
      <c r="G348" s="114">
        <v>51300</v>
      </c>
      <c r="H348" s="120">
        <v>0.622</v>
      </c>
      <c r="I348" s="120">
        <v>0.56630000000000003</v>
      </c>
      <c r="J348" s="120">
        <v>0.67469999999999997</v>
      </c>
      <c r="K348" s="114">
        <v>9700</v>
      </c>
      <c r="L348" s="120">
        <v>0.1178</v>
      </c>
      <c r="M348" s="120">
        <v>8.8200000000000001E-2</v>
      </c>
      <c r="N348" s="120">
        <v>0.15559999999999999</v>
      </c>
      <c r="O348" s="114">
        <v>21500</v>
      </c>
      <c r="P348" s="120">
        <v>0.26019999999999999</v>
      </c>
      <c r="Q348" s="120">
        <v>0.215</v>
      </c>
      <c r="R348" s="121">
        <v>0.31109999999999999</v>
      </c>
      <c r="S348" s="339"/>
      <c r="T348" s="125">
        <v>507</v>
      </c>
      <c r="U348" s="114">
        <v>52200</v>
      </c>
      <c r="V348" s="120">
        <v>0.63070000000000004</v>
      </c>
      <c r="W348" s="120">
        <v>0.57299999999999995</v>
      </c>
      <c r="X348" s="120">
        <v>0.68479999999999996</v>
      </c>
      <c r="Y348" s="114">
        <v>9500</v>
      </c>
      <c r="Z348" s="120">
        <v>0.11509999999999999</v>
      </c>
      <c r="AA348" s="120">
        <v>8.1699999999999995E-2</v>
      </c>
      <c r="AB348" s="120">
        <v>0.1598</v>
      </c>
      <c r="AC348" s="114">
        <v>21000</v>
      </c>
      <c r="AD348" s="120">
        <v>0.25419999999999998</v>
      </c>
      <c r="AE348" s="120">
        <v>0.20760000000000001</v>
      </c>
      <c r="AF348" s="121">
        <v>0.30730000000000002</v>
      </c>
      <c r="AG348" s="335"/>
      <c r="AH348" s="125">
        <v>517</v>
      </c>
      <c r="AI348" s="114">
        <v>49400</v>
      </c>
      <c r="AJ348" s="115">
        <v>0.59350000000000003</v>
      </c>
      <c r="AK348" s="115">
        <v>0.53900000000000003</v>
      </c>
      <c r="AL348" s="115">
        <v>0.64570000000000005</v>
      </c>
      <c r="AM348" s="114">
        <v>12200</v>
      </c>
      <c r="AN348" s="115">
        <v>0.14649999999999999</v>
      </c>
      <c r="AO348" s="115">
        <v>0.1128</v>
      </c>
      <c r="AP348" s="115">
        <v>0.188</v>
      </c>
      <c r="AQ348" s="114">
        <v>21700</v>
      </c>
      <c r="AR348" s="115">
        <v>0.2601</v>
      </c>
      <c r="AS348" s="115">
        <v>0.21529999999999999</v>
      </c>
      <c r="AT348" s="116">
        <v>0.3105</v>
      </c>
      <c r="AU348" s="352"/>
      <c r="AV348" s="246">
        <v>-2.86E-2</v>
      </c>
      <c r="AW348" s="206" t="s">
        <v>942</v>
      </c>
      <c r="AX348" s="246">
        <v>2.86E-2</v>
      </c>
      <c r="AY348" s="206" t="s">
        <v>942</v>
      </c>
      <c r="AZ348" s="297">
        <v>-1E-4</v>
      </c>
      <c r="BA348" s="206" t="s">
        <v>942</v>
      </c>
      <c r="BC348" s="140">
        <v>-3.7199999999999997E-2</v>
      </c>
      <c r="BD348" s="206" t="s">
        <v>942</v>
      </c>
      <c r="BE348" s="246">
        <v>3.1399999999999997E-2</v>
      </c>
      <c r="BF348" s="206" t="s">
        <v>942</v>
      </c>
      <c r="BG348" s="297">
        <v>5.7999999999999996E-3</v>
      </c>
      <c r="BH348" s="206" t="s">
        <v>942</v>
      </c>
      <c r="BI348" s="187"/>
    </row>
    <row r="349" spans="1:61" x14ac:dyDescent="0.25">
      <c r="A349" s="39" t="str">
        <f t="shared" si="14"/>
        <v>E08000025</v>
      </c>
      <c r="B349" s="40"/>
      <c r="C349" s="41"/>
      <c r="D349" s="40" t="s">
        <v>761</v>
      </c>
      <c r="E349" s="40" t="s">
        <v>762</v>
      </c>
      <c r="F349" s="117">
        <v>1978</v>
      </c>
      <c r="G349" s="114">
        <v>503500</v>
      </c>
      <c r="H349" s="120">
        <v>0.58740000000000003</v>
      </c>
      <c r="I349" s="120">
        <v>0.55510000000000004</v>
      </c>
      <c r="J349" s="120">
        <v>0.61890000000000001</v>
      </c>
      <c r="K349" s="114">
        <v>98100</v>
      </c>
      <c r="L349" s="120">
        <v>0.1144</v>
      </c>
      <c r="M349" s="120">
        <v>9.6799999999999997E-2</v>
      </c>
      <c r="N349" s="120">
        <v>0.13469999999999999</v>
      </c>
      <c r="O349" s="114">
        <v>255700</v>
      </c>
      <c r="P349" s="120">
        <v>0.29830000000000001</v>
      </c>
      <c r="Q349" s="120">
        <v>0.26879999999999998</v>
      </c>
      <c r="R349" s="121">
        <v>0.32950000000000002</v>
      </c>
      <c r="S349" s="339"/>
      <c r="T349" s="125">
        <v>1973</v>
      </c>
      <c r="U349" s="114">
        <v>512500</v>
      </c>
      <c r="V349" s="120">
        <v>0.59040000000000004</v>
      </c>
      <c r="W349" s="120">
        <v>0.56069999999999998</v>
      </c>
      <c r="X349" s="120">
        <v>0.61950000000000005</v>
      </c>
      <c r="Y349" s="114">
        <v>103200</v>
      </c>
      <c r="Z349" s="120">
        <v>0.11890000000000001</v>
      </c>
      <c r="AA349" s="120">
        <v>0.1007</v>
      </c>
      <c r="AB349" s="120">
        <v>0.14000000000000001</v>
      </c>
      <c r="AC349" s="114">
        <v>252300</v>
      </c>
      <c r="AD349" s="120">
        <v>0.29070000000000001</v>
      </c>
      <c r="AE349" s="120">
        <v>0.26479999999999998</v>
      </c>
      <c r="AF349" s="121">
        <v>0.318</v>
      </c>
      <c r="AG349" s="335"/>
      <c r="AH349" s="125">
        <v>1992</v>
      </c>
      <c r="AI349" s="114">
        <v>508600</v>
      </c>
      <c r="AJ349" s="115">
        <v>0.57920000000000005</v>
      </c>
      <c r="AK349" s="115">
        <v>0.54949999999999999</v>
      </c>
      <c r="AL349" s="115">
        <v>0.60829999999999995</v>
      </c>
      <c r="AM349" s="114">
        <v>117000</v>
      </c>
      <c r="AN349" s="115">
        <v>0.13320000000000001</v>
      </c>
      <c r="AO349" s="115">
        <v>0.1135</v>
      </c>
      <c r="AP349" s="115">
        <v>0.15570000000000001</v>
      </c>
      <c r="AQ349" s="114">
        <v>252600</v>
      </c>
      <c r="AR349" s="115">
        <v>0.28760000000000002</v>
      </c>
      <c r="AS349" s="115">
        <v>0.26190000000000002</v>
      </c>
      <c r="AT349" s="116">
        <v>0.31469999999999998</v>
      </c>
      <c r="AU349" s="352"/>
      <c r="AV349" s="246">
        <v>-8.2000000000000007E-3</v>
      </c>
      <c r="AW349" s="206" t="s">
        <v>942</v>
      </c>
      <c r="AX349" s="246">
        <v>1.8800000000000001E-2</v>
      </c>
      <c r="AY349" s="206" t="s">
        <v>942</v>
      </c>
      <c r="AZ349" s="297">
        <v>-1.06E-2</v>
      </c>
      <c r="BA349" s="206" t="s">
        <v>942</v>
      </c>
      <c r="BC349" s="140">
        <v>-1.12E-2</v>
      </c>
      <c r="BD349" s="206" t="s">
        <v>942</v>
      </c>
      <c r="BE349" s="246">
        <v>1.43E-2</v>
      </c>
      <c r="BF349" s="206" t="s">
        <v>942</v>
      </c>
      <c r="BG349" s="297">
        <v>-3.0000000000000001E-3</v>
      </c>
      <c r="BH349" s="206" t="s">
        <v>942</v>
      </c>
      <c r="BI349" s="187"/>
    </row>
    <row r="350" spans="1:61" x14ac:dyDescent="0.25">
      <c r="A350" s="39" t="str">
        <f t="shared" si="14"/>
        <v>E08000026</v>
      </c>
      <c r="B350" s="40"/>
      <c r="C350" s="41"/>
      <c r="D350" s="40" t="s">
        <v>763</v>
      </c>
      <c r="E350" s="40" t="s">
        <v>764</v>
      </c>
      <c r="F350" s="117">
        <v>963</v>
      </c>
      <c r="G350" s="114">
        <v>160700</v>
      </c>
      <c r="H350" s="120">
        <v>0.57869999999999999</v>
      </c>
      <c r="I350" s="120">
        <v>0.53600000000000003</v>
      </c>
      <c r="J350" s="120">
        <v>0.62019999999999997</v>
      </c>
      <c r="K350" s="114">
        <v>37600</v>
      </c>
      <c r="L350" s="120">
        <v>0.1356</v>
      </c>
      <c r="M350" s="120">
        <v>0.1099</v>
      </c>
      <c r="N350" s="120">
        <v>0.1661</v>
      </c>
      <c r="O350" s="114">
        <v>79300</v>
      </c>
      <c r="P350" s="120">
        <v>0.28570000000000001</v>
      </c>
      <c r="Q350" s="120">
        <v>0.24940000000000001</v>
      </c>
      <c r="R350" s="121">
        <v>0.32490000000000002</v>
      </c>
      <c r="S350" s="339"/>
      <c r="T350" s="125">
        <v>988</v>
      </c>
      <c r="U350" s="114">
        <v>157500</v>
      </c>
      <c r="V350" s="120">
        <v>0.55479999999999996</v>
      </c>
      <c r="W350" s="120">
        <v>0.51180000000000003</v>
      </c>
      <c r="X350" s="120">
        <v>0.59689999999999999</v>
      </c>
      <c r="Y350" s="114">
        <v>41900</v>
      </c>
      <c r="Z350" s="120">
        <v>0.1477</v>
      </c>
      <c r="AA350" s="120">
        <v>0.11650000000000001</v>
      </c>
      <c r="AB350" s="120">
        <v>0.18540000000000001</v>
      </c>
      <c r="AC350" s="114">
        <v>84500</v>
      </c>
      <c r="AD350" s="120">
        <v>0.29759999999999998</v>
      </c>
      <c r="AE350" s="120">
        <v>0.26179999999999998</v>
      </c>
      <c r="AF350" s="121">
        <v>0.33600000000000002</v>
      </c>
      <c r="AG350" s="335"/>
      <c r="AH350" s="125">
        <v>524</v>
      </c>
      <c r="AI350" s="114">
        <v>169400</v>
      </c>
      <c r="AJ350" s="115">
        <v>0.58409999999999995</v>
      </c>
      <c r="AK350" s="115">
        <v>0.52710000000000001</v>
      </c>
      <c r="AL350" s="115">
        <v>0.63900000000000001</v>
      </c>
      <c r="AM350" s="114">
        <v>27800</v>
      </c>
      <c r="AN350" s="115">
        <v>9.6000000000000002E-2</v>
      </c>
      <c r="AO350" s="115">
        <v>6.8500000000000005E-2</v>
      </c>
      <c r="AP350" s="115">
        <v>0.13300000000000001</v>
      </c>
      <c r="AQ350" s="114">
        <v>92700</v>
      </c>
      <c r="AR350" s="115">
        <v>0.31979999999999997</v>
      </c>
      <c r="AS350" s="115">
        <v>0.26879999999999998</v>
      </c>
      <c r="AT350" s="116">
        <v>0.3755</v>
      </c>
      <c r="AU350" s="352"/>
      <c r="AV350" s="246">
        <v>5.4000000000000003E-3</v>
      </c>
      <c r="AW350" s="206" t="s">
        <v>942</v>
      </c>
      <c r="AX350" s="246">
        <v>-3.9600000000000003E-2</v>
      </c>
      <c r="AY350" s="206" t="s">
        <v>942</v>
      </c>
      <c r="AZ350" s="297">
        <v>3.4099999999999998E-2</v>
      </c>
      <c r="BA350" s="206" t="s">
        <v>942</v>
      </c>
      <c r="BC350" s="140">
        <v>2.9399999999999999E-2</v>
      </c>
      <c r="BD350" s="206" t="s">
        <v>942</v>
      </c>
      <c r="BE350" s="246">
        <v>-5.16E-2</v>
      </c>
      <c r="BF350" s="206" t="s">
        <v>936</v>
      </c>
      <c r="BG350" s="297">
        <v>2.23E-2</v>
      </c>
      <c r="BH350" s="206" t="s">
        <v>942</v>
      </c>
      <c r="BI350" s="187"/>
    </row>
    <row r="351" spans="1:61" x14ac:dyDescent="0.25">
      <c r="A351" s="39" t="str">
        <f t="shared" si="14"/>
        <v>E08000027</v>
      </c>
      <c r="B351" s="40"/>
      <c r="C351" s="41"/>
      <c r="D351" s="40" t="s">
        <v>765</v>
      </c>
      <c r="E351" s="40" t="s">
        <v>766</v>
      </c>
      <c r="F351" s="117">
        <v>986</v>
      </c>
      <c r="G351" s="114">
        <v>149700</v>
      </c>
      <c r="H351" s="120">
        <v>0.58450000000000002</v>
      </c>
      <c r="I351" s="120">
        <v>0.54290000000000005</v>
      </c>
      <c r="J351" s="120">
        <v>0.62490000000000001</v>
      </c>
      <c r="K351" s="114">
        <v>31200</v>
      </c>
      <c r="L351" s="120">
        <v>0.1217</v>
      </c>
      <c r="M351" s="120">
        <v>9.3799999999999994E-2</v>
      </c>
      <c r="N351" s="120">
        <v>0.1565</v>
      </c>
      <c r="O351" s="114">
        <v>75200</v>
      </c>
      <c r="P351" s="120">
        <v>0.29380000000000001</v>
      </c>
      <c r="Q351" s="120">
        <v>0.25929999999999997</v>
      </c>
      <c r="R351" s="121">
        <v>0.33079999999999998</v>
      </c>
      <c r="S351" s="339"/>
      <c r="T351" s="125">
        <v>990</v>
      </c>
      <c r="U351" s="114">
        <v>136300</v>
      </c>
      <c r="V351" s="120">
        <v>0.53069999999999995</v>
      </c>
      <c r="W351" s="120">
        <v>0.49020000000000002</v>
      </c>
      <c r="X351" s="120">
        <v>0.57069999999999999</v>
      </c>
      <c r="Y351" s="114">
        <v>36800</v>
      </c>
      <c r="Z351" s="120">
        <v>0.1431</v>
      </c>
      <c r="AA351" s="120">
        <v>0.1166</v>
      </c>
      <c r="AB351" s="120">
        <v>0.1744</v>
      </c>
      <c r="AC351" s="114">
        <v>83800</v>
      </c>
      <c r="AD351" s="120">
        <v>0.32619999999999999</v>
      </c>
      <c r="AE351" s="120">
        <v>0.28960000000000002</v>
      </c>
      <c r="AF351" s="121">
        <v>0.36499999999999999</v>
      </c>
      <c r="AG351" s="335"/>
      <c r="AH351" s="125">
        <v>490</v>
      </c>
      <c r="AI351" s="114">
        <v>141200</v>
      </c>
      <c r="AJ351" s="115">
        <v>0.54749999999999999</v>
      </c>
      <c r="AK351" s="115">
        <v>0.4929</v>
      </c>
      <c r="AL351" s="115">
        <v>0.60109999999999997</v>
      </c>
      <c r="AM351" s="114">
        <v>33600</v>
      </c>
      <c r="AN351" s="115">
        <v>0.13039999999999999</v>
      </c>
      <c r="AO351" s="115">
        <v>0.10059999999999999</v>
      </c>
      <c r="AP351" s="115">
        <v>0.16739999999999999</v>
      </c>
      <c r="AQ351" s="114">
        <v>83100</v>
      </c>
      <c r="AR351" s="115">
        <v>0.3221</v>
      </c>
      <c r="AS351" s="115">
        <v>0.27239999999999998</v>
      </c>
      <c r="AT351" s="116">
        <v>0.37609999999999999</v>
      </c>
      <c r="AU351" s="352"/>
      <c r="AV351" s="246">
        <v>-3.6900000000000002E-2</v>
      </c>
      <c r="AW351" s="206" t="s">
        <v>942</v>
      </c>
      <c r="AX351" s="246">
        <v>8.6999999999999994E-3</v>
      </c>
      <c r="AY351" s="206" t="s">
        <v>942</v>
      </c>
      <c r="AZ351" s="297">
        <v>2.8299999999999999E-2</v>
      </c>
      <c r="BA351" s="206" t="s">
        <v>942</v>
      </c>
      <c r="BC351" s="140">
        <v>1.6899999999999998E-2</v>
      </c>
      <c r="BD351" s="206" t="s">
        <v>942</v>
      </c>
      <c r="BE351" s="246">
        <v>-1.2699999999999999E-2</v>
      </c>
      <c r="BF351" s="206" t="s">
        <v>942</v>
      </c>
      <c r="BG351" s="297">
        <v>-4.1000000000000003E-3</v>
      </c>
      <c r="BH351" s="206" t="s">
        <v>942</v>
      </c>
      <c r="BI351" s="187"/>
    </row>
    <row r="352" spans="1:61" x14ac:dyDescent="0.25">
      <c r="A352" s="39" t="str">
        <f t="shared" si="14"/>
        <v>E08000028</v>
      </c>
      <c r="B352" s="40"/>
      <c r="C352" s="41"/>
      <c r="D352" s="40" t="s">
        <v>767</v>
      </c>
      <c r="E352" s="40" t="s">
        <v>768</v>
      </c>
      <c r="F352" s="117">
        <v>965</v>
      </c>
      <c r="G352" s="114">
        <v>130300</v>
      </c>
      <c r="H352" s="120">
        <v>0.52359999999999995</v>
      </c>
      <c r="I352" s="120">
        <v>0.4793</v>
      </c>
      <c r="J352" s="120">
        <v>0.5675</v>
      </c>
      <c r="K352" s="114">
        <v>33300</v>
      </c>
      <c r="L352" s="120">
        <v>0.13389999999999999</v>
      </c>
      <c r="M352" s="120">
        <v>0.10680000000000001</v>
      </c>
      <c r="N352" s="120">
        <v>0.16669999999999999</v>
      </c>
      <c r="O352" s="114">
        <v>85200</v>
      </c>
      <c r="P352" s="120">
        <v>0.34250000000000003</v>
      </c>
      <c r="Q352" s="120">
        <v>0.30080000000000001</v>
      </c>
      <c r="R352" s="121">
        <v>0.38669999999999999</v>
      </c>
      <c r="S352" s="339"/>
      <c r="T352" s="125">
        <v>966</v>
      </c>
      <c r="U352" s="114">
        <v>127300</v>
      </c>
      <c r="V352" s="120">
        <v>0.50790000000000002</v>
      </c>
      <c r="W352" s="120">
        <v>0.46560000000000001</v>
      </c>
      <c r="X352" s="120">
        <v>0.55020000000000002</v>
      </c>
      <c r="Y352" s="114">
        <v>34900</v>
      </c>
      <c r="Z352" s="120">
        <v>0.1391</v>
      </c>
      <c r="AA352" s="120">
        <v>0.1111</v>
      </c>
      <c r="AB352" s="120">
        <v>0.17269999999999999</v>
      </c>
      <c r="AC352" s="114">
        <v>88500</v>
      </c>
      <c r="AD352" s="120">
        <v>0.35299999999999998</v>
      </c>
      <c r="AE352" s="120">
        <v>0.31330000000000002</v>
      </c>
      <c r="AF352" s="121">
        <v>0.39489999999999997</v>
      </c>
      <c r="AG352" s="335"/>
      <c r="AH352" s="125">
        <v>503</v>
      </c>
      <c r="AI352" s="114">
        <v>136000</v>
      </c>
      <c r="AJ352" s="115">
        <v>0.5393</v>
      </c>
      <c r="AK352" s="115">
        <v>0.48110000000000003</v>
      </c>
      <c r="AL352" s="115">
        <v>0.59650000000000003</v>
      </c>
      <c r="AM352" s="114">
        <v>33300</v>
      </c>
      <c r="AN352" s="115">
        <v>0.1321</v>
      </c>
      <c r="AO352" s="115">
        <v>9.8400000000000001E-2</v>
      </c>
      <c r="AP352" s="115">
        <v>0.17510000000000001</v>
      </c>
      <c r="AQ352" s="114">
        <v>82900</v>
      </c>
      <c r="AR352" s="115">
        <v>0.3286</v>
      </c>
      <c r="AS352" s="115">
        <v>0.27739999999999998</v>
      </c>
      <c r="AT352" s="116">
        <v>0.3841</v>
      </c>
      <c r="AU352" s="352"/>
      <c r="AV352" s="246">
        <v>1.5800000000000002E-2</v>
      </c>
      <c r="AW352" s="206" t="s">
        <v>942</v>
      </c>
      <c r="AX352" s="246">
        <v>-1.8E-3</v>
      </c>
      <c r="AY352" s="206" t="s">
        <v>942</v>
      </c>
      <c r="AZ352" s="297">
        <v>-1.3899999999999999E-2</v>
      </c>
      <c r="BA352" s="206" t="s">
        <v>942</v>
      </c>
      <c r="BC352" s="140">
        <v>3.1399999999999997E-2</v>
      </c>
      <c r="BD352" s="206" t="s">
        <v>942</v>
      </c>
      <c r="BE352" s="246">
        <v>-7.0000000000000001E-3</v>
      </c>
      <c r="BF352" s="206" t="s">
        <v>942</v>
      </c>
      <c r="BG352" s="297">
        <v>-2.4500000000000001E-2</v>
      </c>
      <c r="BH352" s="206" t="s">
        <v>942</v>
      </c>
      <c r="BI352" s="187"/>
    </row>
    <row r="353" spans="1:61" x14ac:dyDescent="0.25">
      <c r="A353" s="39" t="str">
        <f t="shared" si="14"/>
        <v>E08000029</v>
      </c>
      <c r="B353" s="40"/>
      <c r="C353" s="41"/>
      <c r="D353" s="40" t="s">
        <v>769</v>
      </c>
      <c r="E353" s="40" t="s">
        <v>770</v>
      </c>
      <c r="F353" s="117">
        <v>488</v>
      </c>
      <c r="G353" s="114">
        <v>98400</v>
      </c>
      <c r="H353" s="120">
        <v>0.5776</v>
      </c>
      <c r="I353" s="120">
        <v>0.51780000000000004</v>
      </c>
      <c r="J353" s="120">
        <v>0.63519999999999999</v>
      </c>
      <c r="K353" s="114">
        <v>28500</v>
      </c>
      <c r="L353" s="120">
        <v>0.16719999999999999</v>
      </c>
      <c r="M353" s="120">
        <v>0.12740000000000001</v>
      </c>
      <c r="N353" s="120">
        <v>0.21640000000000001</v>
      </c>
      <c r="O353" s="114">
        <v>43500</v>
      </c>
      <c r="P353" s="120">
        <v>0.25519999999999998</v>
      </c>
      <c r="Q353" s="120">
        <v>0.20610000000000001</v>
      </c>
      <c r="R353" s="121">
        <v>0.3115</v>
      </c>
      <c r="S353" s="339"/>
      <c r="T353" s="125">
        <v>500</v>
      </c>
      <c r="U353" s="114">
        <v>98600</v>
      </c>
      <c r="V353" s="120">
        <v>0.57599999999999996</v>
      </c>
      <c r="W353" s="120">
        <v>0.5202</v>
      </c>
      <c r="X353" s="120">
        <v>0.62990000000000002</v>
      </c>
      <c r="Y353" s="114">
        <v>21700</v>
      </c>
      <c r="Z353" s="120">
        <v>0.12690000000000001</v>
      </c>
      <c r="AA353" s="120">
        <v>9.5500000000000002E-2</v>
      </c>
      <c r="AB353" s="120">
        <v>0.1666</v>
      </c>
      <c r="AC353" s="114">
        <v>50900</v>
      </c>
      <c r="AD353" s="120">
        <v>0.29709999999999998</v>
      </c>
      <c r="AE353" s="120">
        <v>0.24890000000000001</v>
      </c>
      <c r="AF353" s="121">
        <v>0.35039999999999999</v>
      </c>
      <c r="AG353" s="335"/>
      <c r="AH353" s="125">
        <v>485</v>
      </c>
      <c r="AI353" s="114">
        <v>108600</v>
      </c>
      <c r="AJ353" s="115">
        <v>0.62960000000000005</v>
      </c>
      <c r="AK353" s="115">
        <v>0.57179999999999997</v>
      </c>
      <c r="AL353" s="115">
        <v>0.68389999999999995</v>
      </c>
      <c r="AM353" s="114">
        <v>16000</v>
      </c>
      <c r="AN353" s="115">
        <v>9.2499999999999999E-2</v>
      </c>
      <c r="AO353" s="115">
        <v>6.5199999999999994E-2</v>
      </c>
      <c r="AP353" s="115">
        <v>0.12970000000000001</v>
      </c>
      <c r="AQ353" s="114">
        <v>47900</v>
      </c>
      <c r="AR353" s="115">
        <v>0.27789999999999998</v>
      </c>
      <c r="AS353" s="115">
        <v>0.22889999999999999</v>
      </c>
      <c r="AT353" s="116">
        <v>0.33279999999999998</v>
      </c>
      <c r="AU353" s="352"/>
      <c r="AV353" s="246">
        <v>5.1999999999999998E-2</v>
      </c>
      <c r="AW353" s="206" t="s">
        <v>942</v>
      </c>
      <c r="AX353" s="246">
        <v>-7.4700000000000003E-2</v>
      </c>
      <c r="AY353" s="243" t="s">
        <v>936</v>
      </c>
      <c r="AZ353" s="297">
        <v>2.2700000000000001E-2</v>
      </c>
      <c r="BA353" s="206" t="s">
        <v>942</v>
      </c>
      <c r="BC353" s="140">
        <v>5.3600000000000002E-2</v>
      </c>
      <c r="BD353" s="206" t="s">
        <v>942</v>
      </c>
      <c r="BE353" s="246">
        <v>-3.4299999999999997E-2</v>
      </c>
      <c r="BF353" s="206" t="s">
        <v>942</v>
      </c>
      <c r="BG353" s="297">
        <v>-1.9199999999999998E-2</v>
      </c>
      <c r="BH353" s="206" t="s">
        <v>942</v>
      </c>
      <c r="BI353" s="187"/>
    </row>
    <row r="354" spans="1:61" x14ac:dyDescent="0.25">
      <c r="A354" s="39" t="str">
        <f t="shared" si="14"/>
        <v>E08000030</v>
      </c>
      <c r="B354" s="40"/>
      <c r="C354" s="41"/>
      <c r="D354" s="40" t="s">
        <v>771</v>
      </c>
      <c r="E354" s="40" t="s">
        <v>772</v>
      </c>
      <c r="F354" s="117">
        <v>1012</v>
      </c>
      <c r="G354" s="114">
        <v>122700</v>
      </c>
      <c r="H354" s="120">
        <v>0.5625</v>
      </c>
      <c r="I354" s="120">
        <v>0.51819999999999999</v>
      </c>
      <c r="J354" s="120">
        <v>0.60580000000000001</v>
      </c>
      <c r="K354" s="114">
        <v>26900</v>
      </c>
      <c r="L354" s="120">
        <v>0.1236</v>
      </c>
      <c r="M354" s="120">
        <v>0.10059999999999999</v>
      </c>
      <c r="N354" s="120">
        <v>0.15090000000000001</v>
      </c>
      <c r="O354" s="114">
        <v>68500</v>
      </c>
      <c r="P354" s="120">
        <v>0.31390000000000001</v>
      </c>
      <c r="Q354" s="120">
        <v>0.27289999999999998</v>
      </c>
      <c r="R354" s="121">
        <v>0.35809999999999997</v>
      </c>
      <c r="S354" s="339"/>
      <c r="T354" s="125">
        <v>947</v>
      </c>
      <c r="U354" s="114">
        <v>119400</v>
      </c>
      <c r="V354" s="120">
        <v>0.54379999999999995</v>
      </c>
      <c r="W354" s="120">
        <v>0.50149999999999995</v>
      </c>
      <c r="X354" s="120">
        <v>0.58550000000000002</v>
      </c>
      <c r="Y354" s="114">
        <v>27000</v>
      </c>
      <c r="Z354" s="120">
        <v>0.12280000000000001</v>
      </c>
      <c r="AA354" s="120">
        <v>9.8500000000000004E-2</v>
      </c>
      <c r="AB354" s="120">
        <v>0.152</v>
      </c>
      <c r="AC354" s="114">
        <v>73200</v>
      </c>
      <c r="AD354" s="120">
        <v>0.33339999999999997</v>
      </c>
      <c r="AE354" s="120">
        <v>0.29549999999999998</v>
      </c>
      <c r="AF354" s="121">
        <v>0.37359999999999999</v>
      </c>
      <c r="AG354" s="335"/>
      <c r="AH354" s="125">
        <v>496</v>
      </c>
      <c r="AI354" s="114">
        <v>129000</v>
      </c>
      <c r="AJ354" s="115">
        <v>0.58389999999999997</v>
      </c>
      <c r="AK354" s="115">
        <v>0.52569999999999995</v>
      </c>
      <c r="AL354" s="115">
        <v>0.63990000000000002</v>
      </c>
      <c r="AM354" s="114">
        <v>24700</v>
      </c>
      <c r="AN354" s="115">
        <v>0.11169999999999999</v>
      </c>
      <c r="AO354" s="115">
        <v>8.2699999999999996E-2</v>
      </c>
      <c r="AP354" s="115">
        <v>0.14910000000000001</v>
      </c>
      <c r="AQ354" s="114">
        <v>67300</v>
      </c>
      <c r="AR354" s="115">
        <v>0.3044</v>
      </c>
      <c r="AS354" s="115">
        <v>0.25340000000000001</v>
      </c>
      <c r="AT354" s="116">
        <v>0.36070000000000002</v>
      </c>
      <c r="AU354" s="352"/>
      <c r="AV354" s="246">
        <v>2.1399999999999999E-2</v>
      </c>
      <c r="AW354" s="206" t="s">
        <v>942</v>
      </c>
      <c r="AX354" s="246">
        <v>-1.1900000000000001E-2</v>
      </c>
      <c r="AY354" s="206" t="s">
        <v>942</v>
      </c>
      <c r="AZ354" s="297">
        <v>-9.4999999999999998E-3</v>
      </c>
      <c r="BA354" s="206" t="s">
        <v>942</v>
      </c>
      <c r="BC354" s="140">
        <v>4.0099999999999997E-2</v>
      </c>
      <c r="BD354" s="206" t="s">
        <v>942</v>
      </c>
      <c r="BE354" s="246">
        <v>-1.11E-2</v>
      </c>
      <c r="BF354" s="206" t="s">
        <v>942</v>
      </c>
      <c r="BG354" s="297">
        <v>-2.9000000000000001E-2</v>
      </c>
      <c r="BH354" s="206" t="s">
        <v>942</v>
      </c>
      <c r="BI354" s="187"/>
    </row>
    <row r="355" spans="1:61" x14ac:dyDescent="0.25">
      <c r="A355" s="39" t="str">
        <f t="shared" si="14"/>
        <v>E08000031</v>
      </c>
      <c r="B355" s="40"/>
      <c r="C355" s="41"/>
      <c r="D355" s="40" t="s">
        <v>773</v>
      </c>
      <c r="E355" s="40" t="s">
        <v>774</v>
      </c>
      <c r="F355" s="117">
        <v>975</v>
      </c>
      <c r="G355" s="114">
        <v>110300</v>
      </c>
      <c r="H355" s="120">
        <v>0.54510000000000003</v>
      </c>
      <c r="I355" s="120">
        <v>0.50139999999999996</v>
      </c>
      <c r="J355" s="120">
        <v>0.58809999999999996</v>
      </c>
      <c r="K355" s="114">
        <v>29600</v>
      </c>
      <c r="L355" s="120">
        <v>0.14610000000000001</v>
      </c>
      <c r="M355" s="120">
        <v>0.1169</v>
      </c>
      <c r="N355" s="120">
        <v>0.18099999999999999</v>
      </c>
      <c r="O355" s="114">
        <v>62500</v>
      </c>
      <c r="P355" s="120">
        <v>0.30890000000000001</v>
      </c>
      <c r="Q355" s="120">
        <v>0.2712</v>
      </c>
      <c r="R355" s="121">
        <v>0.34920000000000001</v>
      </c>
      <c r="S355" s="339"/>
      <c r="T355" s="125">
        <v>995</v>
      </c>
      <c r="U355" s="114">
        <v>110600</v>
      </c>
      <c r="V355" s="120">
        <v>0.54290000000000005</v>
      </c>
      <c r="W355" s="120">
        <v>0.50209999999999999</v>
      </c>
      <c r="X355" s="120">
        <v>0.58320000000000005</v>
      </c>
      <c r="Y355" s="114">
        <v>20500</v>
      </c>
      <c r="Z355" s="120">
        <v>0.1007</v>
      </c>
      <c r="AA355" s="120">
        <v>7.9399999999999998E-2</v>
      </c>
      <c r="AB355" s="120">
        <v>0.1268</v>
      </c>
      <c r="AC355" s="114">
        <v>72600</v>
      </c>
      <c r="AD355" s="120">
        <v>0.35639999999999999</v>
      </c>
      <c r="AE355" s="120">
        <v>0.31869999999999998</v>
      </c>
      <c r="AF355" s="121">
        <v>0.39600000000000002</v>
      </c>
      <c r="AG355" s="335"/>
      <c r="AH355" s="125">
        <v>477</v>
      </c>
      <c r="AI355" s="114">
        <v>107600</v>
      </c>
      <c r="AJ355" s="115">
        <v>0.52310000000000001</v>
      </c>
      <c r="AK355" s="115">
        <v>0.46360000000000001</v>
      </c>
      <c r="AL355" s="115">
        <v>0.58189999999999997</v>
      </c>
      <c r="AM355" s="114">
        <v>22600</v>
      </c>
      <c r="AN355" s="115">
        <v>0.10979999999999999</v>
      </c>
      <c r="AO355" s="115">
        <v>7.8399999999999997E-2</v>
      </c>
      <c r="AP355" s="115">
        <v>0.1515</v>
      </c>
      <c r="AQ355" s="114">
        <v>75500</v>
      </c>
      <c r="AR355" s="115">
        <v>0.36709999999999998</v>
      </c>
      <c r="AS355" s="115">
        <v>0.31380000000000002</v>
      </c>
      <c r="AT355" s="116">
        <v>0.4239</v>
      </c>
      <c r="AU355" s="352"/>
      <c r="AV355" s="246">
        <v>-2.1999999999999999E-2</v>
      </c>
      <c r="AW355" s="206" t="s">
        <v>942</v>
      </c>
      <c r="AX355" s="246">
        <v>-3.6299999999999999E-2</v>
      </c>
      <c r="AY355" s="206" t="s">
        <v>942</v>
      </c>
      <c r="AZ355" s="297">
        <v>5.8299999999999998E-2</v>
      </c>
      <c r="BA355" s="206" t="s">
        <v>942</v>
      </c>
      <c r="BC355" s="140">
        <v>-1.9900000000000001E-2</v>
      </c>
      <c r="BD355" s="206" t="s">
        <v>942</v>
      </c>
      <c r="BE355" s="246">
        <v>9.1000000000000004E-3</v>
      </c>
      <c r="BF355" s="206" t="s">
        <v>942</v>
      </c>
      <c r="BG355" s="297">
        <v>1.0699999999999999E-2</v>
      </c>
      <c r="BH355" s="206" t="s">
        <v>942</v>
      </c>
      <c r="BI355" s="187"/>
    </row>
    <row r="356" spans="1:61" x14ac:dyDescent="0.25">
      <c r="A356" s="39"/>
      <c r="B356" s="40"/>
      <c r="C356" s="41"/>
      <c r="D356" s="40"/>
      <c r="E356" s="40"/>
      <c r="F356" s="117"/>
      <c r="G356" s="114"/>
      <c r="H356" s="120"/>
      <c r="I356" s="120"/>
      <c r="J356" s="120"/>
      <c r="K356" s="125"/>
      <c r="L356" s="120"/>
      <c r="M356" s="120"/>
      <c r="N356" s="120"/>
      <c r="O356" s="125"/>
      <c r="P356" s="120"/>
      <c r="Q356" s="120"/>
      <c r="R356" s="121"/>
      <c r="S356" s="339"/>
      <c r="T356" s="125"/>
      <c r="U356" s="125"/>
      <c r="V356" s="120"/>
      <c r="W356" s="120"/>
      <c r="X356" s="120"/>
      <c r="Y356" s="125"/>
      <c r="Z356" s="120"/>
      <c r="AA356" s="120"/>
      <c r="AB356" s="120"/>
      <c r="AC356" s="125"/>
      <c r="AD356" s="120"/>
      <c r="AE356" s="120"/>
      <c r="AF356" s="121"/>
      <c r="AG356" s="335"/>
      <c r="AH356" s="125"/>
      <c r="AI356" s="114"/>
      <c r="AJ356" s="115"/>
      <c r="AK356" s="115"/>
      <c r="AL356" s="115"/>
      <c r="AM356" s="114"/>
      <c r="AN356" s="115"/>
      <c r="AO356" s="115"/>
      <c r="AP356" s="115"/>
      <c r="AQ356" s="114"/>
      <c r="AR356" s="115"/>
      <c r="AS356" s="115"/>
      <c r="AT356" s="116"/>
      <c r="AU356" s="352"/>
      <c r="AV356" s="246"/>
      <c r="AW356" s="243"/>
      <c r="AX356" s="246"/>
      <c r="AY356" s="243"/>
      <c r="AZ356" s="297"/>
      <c r="BA356" s="206"/>
      <c r="BC356" s="140"/>
      <c r="BD356" s="206"/>
      <c r="BE356" s="246"/>
      <c r="BF356" s="206"/>
      <c r="BG356" s="297"/>
      <c r="BH356" s="206"/>
      <c r="BI356" s="187"/>
    </row>
    <row r="357" spans="1:61" x14ac:dyDescent="0.25">
      <c r="A357" s="38" t="s">
        <v>26</v>
      </c>
      <c r="B357" s="40"/>
      <c r="C357" s="41"/>
      <c r="D357" s="40"/>
      <c r="E357" s="40"/>
      <c r="F357" s="117"/>
      <c r="G357" s="114"/>
      <c r="H357" s="120"/>
      <c r="I357" s="120"/>
      <c r="J357" s="120"/>
      <c r="K357" s="125"/>
      <c r="L357" s="120"/>
      <c r="M357" s="120"/>
      <c r="N357" s="120"/>
      <c r="O357" s="125"/>
      <c r="P357" s="120"/>
      <c r="Q357" s="120"/>
      <c r="R357" s="121"/>
      <c r="S357" s="339"/>
      <c r="T357" s="125"/>
      <c r="U357" s="125"/>
      <c r="V357" s="120"/>
      <c r="W357" s="120"/>
      <c r="X357" s="120"/>
      <c r="Y357" s="125"/>
      <c r="Z357" s="120"/>
      <c r="AA357" s="120"/>
      <c r="AB357" s="120"/>
      <c r="AC357" s="125"/>
      <c r="AD357" s="120"/>
      <c r="AE357" s="120"/>
      <c r="AF357" s="121"/>
      <c r="AG357" s="335"/>
      <c r="AH357" s="125"/>
      <c r="AI357" s="114"/>
      <c r="AJ357" s="115"/>
      <c r="AK357" s="115"/>
      <c r="AL357" s="115"/>
      <c r="AM357" s="114"/>
      <c r="AN357" s="115"/>
      <c r="AO357" s="115"/>
      <c r="AP357" s="115"/>
      <c r="AQ357" s="114"/>
      <c r="AR357" s="115"/>
      <c r="AS357" s="115"/>
      <c r="AT357" s="116"/>
      <c r="AU357" s="352"/>
      <c r="AV357" s="246"/>
      <c r="AW357" s="243"/>
      <c r="AX357" s="246"/>
      <c r="AY357" s="243"/>
      <c r="AZ357" s="297"/>
      <c r="BA357" s="206"/>
      <c r="BC357" s="140"/>
      <c r="BD357" s="206"/>
      <c r="BE357" s="246"/>
      <c r="BF357" s="206"/>
      <c r="BG357" s="297"/>
      <c r="BH357" s="206"/>
      <c r="BI357" s="187"/>
    </row>
    <row r="358" spans="1:61" x14ac:dyDescent="0.25">
      <c r="A358" s="39" t="str">
        <f>(B358)</f>
        <v>E10000023</v>
      </c>
      <c r="B358" s="40" t="s">
        <v>775</v>
      </c>
      <c r="C358" s="41" t="s">
        <v>776</v>
      </c>
      <c r="D358" s="40"/>
      <c r="E358" s="42"/>
      <c r="F358" s="117">
        <v>3536</v>
      </c>
      <c r="G358" s="114">
        <v>328900</v>
      </c>
      <c r="H358" s="120">
        <v>0.65780000000000005</v>
      </c>
      <c r="I358" s="120">
        <v>0.63529999999999998</v>
      </c>
      <c r="J358" s="120">
        <v>0.67959999999999998</v>
      </c>
      <c r="K358" s="114">
        <v>48500</v>
      </c>
      <c r="L358" s="120">
        <v>9.7100000000000006E-2</v>
      </c>
      <c r="M358" s="120">
        <v>8.5599999999999996E-2</v>
      </c>
      <c r="N358" s="120">
        <v>0.11</v>
      </c>
      <c r="O358" s="114">
        <v>122600</v>
      </c>
      <c r="P358" s="120">
        <v>0.24510000000000001</v>
      </c>
      <c r="Q358" s="120">
        <v>0.2253</v>
      </c>
      <c r="R358" s="121">
        <v>0.26600000000000001</v>
      </c>
      <c r="S358" s="339"/>
      <c r="T358" s="125">
        <v>3466</v>
      </c>
      <c r="U358" s="114">
        <v>322400</v>
      </c>
      <c r="V358" s="120">
        <v>0.64200000000000002</v>
      </c>
      <c r="W358" s="120">
        <v>0.61970000000000003</v>
      </c>
      <c r="X358" s="120">
        <v>0.66369999999999996</v>
      </c>
      <c r="Y358" s="114">
        <v>61700</v>
      </c>
      <c r="Z358" s="120">
        <v>0.1229</v>
      </c>
      <c r="AA358" s="120">
        <v>0.10829999999999999</v>
      </c>
      <c r="AB358" s="120">
        <v>0.1391</v>
      </c>
      <c r="AC358" s="114">
        <v>118000</v>
      </c>
      <c r="AD358" s="120">
        <v>0.2351</v>
      </c>
      <c r="AE358" s="120">
        <v>0.21629999999999999</v>
      </c>
      <c r="AF358" s="121">
        <v>0.25490000000000002</v>
      </c>
      <c r="AG358" s="335"/>
      <c r="AH358" s="125">
        <v>3471</v>
      </c>
      <c r="AI358" s="114">
        <v>329800</v>
      </c>
      <c r="AJ358" s="115">
        <v>0.64880000000000004</v>
      </c>
      <c r="AK358" s="115">
        <v>0.62619999999999998</v>
      </c>
      <c r="AL358" s="115">
        <v>0.67079999999999995</v>
      </c>
      <c r="AM358" s="114">
        <v>64100</v>
      </c>
      <c r="AN358" s="115">
        <v>0.12609999999999999</v>
      </c>
      <c r="AO358" s="115">
        <v>0.1108</v>
      </c>
      <c r="AP358" s="115">
        <v>0.14319999999999999</v>
      </c>
      <c r="AQ358" s="114">
        <v>114400</v>
      </c>
      <c r="AR358" s="115">
        <v>0.22500000000000001</v>
      </c>
      <c r="AS358" s="115">
        <v>0.2064</v>
      </c>
      <c r="AT358" s="116">
        <v>0.24490000000000001</v>
      </c>
      <c r="AU358" s="352"/>
      <c r="AV358" s="246">
        <v>-8.9999999999999993E-3</v>
      </c>
      <c r="AW358" s="206" t="s">
        <v>942</v>
      </c>
      <c r="AX358" s="246">
        <v>2.9000000000000001E-2</v>
      </c>
      <c r="AY358" s="243" t="s">
        <v>938</v>
      </c>
      <c r="AZ358" s="297">
        <v>-2.01E-2</v>
      </c>
      <c r="BA358" s="206" t="s">
        <v>942</v>
      </c>
      <c r="BC358" s="140">
        <v>6.7999999999999996E-3</v>
      </c>
      <c r="BD358" s="206" t="s">
        <v>942</v>
      </c>
      <c r="BE358" s="246">
        <v>3.2000000000000002E-3</v>
      </c>
      <c r="BF358" s="206" t="s">
        <v>942</v>
      </c>
      <c r="BG358" s="297">
        <v>-0.01</v>
      </c>
      <c r="BH358" s="206" t="s">
        <v>942</v>
      </c>
      <c r="BI358" s="187"/>
    </row>
    <row r="359" spans="1:61" ht="24" x14ac:dyDescent="0.25">
      <c r="A359" s="39" t="str">
        <f t="shared" ref="A359:A379" si="15">(D359)</f>
        <v>E06000010</v>
      </c>
      <c r="B359" s="18"/>
      <c r="C359" s="19"/>
      <c r="D359" s="40" t="s">
        <v>777</v>
      </c>
      <c r="E359" s="40" t="s">
        <v>778</v>
      </c>
      <c r="F359" s="117">
        <v>524</v>
      </c>
      <c r="G359" s="114">
        <v>121200</v>
      </c>
      <c r="H359" s="120">
        <v>0.58009999999999995</v>
      </c>
      <c r="I359" s="120">
        <v>0.52149999999999996</v>
      </c>
      <c r="J359" s="120">
        <v>0.63639999999999997</v>
      </c>
      <c r="K359" s="114">
        <v>27800</v>
      </c>
      <c r="L359" s="120">
        <v>0.13320000000000001</v>
      </c>
      <c r="M359" s="120">
        <v>0.1004</v>
      </c>
      <c r="N359" s="120">
        <v>0.17469999999999999</v>
      </c>
      <c r="O359" s="114">
        <v>59900</v>
      </c>
      <c r="P359" s="120">
        <v>0.28670000000000001</v>
      </c>
      <c r="Q359" s="120">
        <v>0.23810000000000001</v>
      </c>
      <c r="R359" s="121">
        <v>0.34079999999999999</v>
      </c>
      <c r="S359" s="339"/>
      <c r="T359" s="125">
        <v>487</v>
      </c>
      <c r="U359" s="114">
        <v>123600</v>
      </c>
      <c r="V359" s="120">
        <v>0.59019999999999995</v>
      </c>
      <c r="W359" s="120">
        <v>0.5333</v>
      </c>
      <c r="X359" s="120">
        <v>0.64470000000000005</v>
      </c>
      <c r="Y359" s="114">
        <v>20800</v>
      </c>
      <c r="Z359" s="120">
        <v>9.9199999999999997E-2</v>
      </c>
      <c r="AA359" s="120">
        <v>7.1900000000000006E-2</v>
      </c>
      <c r="AB359" s="120">
        <v>0.13539999999999999</v>
      </c>
      <c r="AC359" s="114">
        <v>65000</v>
      </c>
      <c r="AD359" s="120">
        <v>0.31059999999999999</v>
      </c>
      <c r="AE359" s="120">
        <v>0.26100000000000001</v>
      </c>
      <c r="AF359" s="121">
        <v>0.36499999999999999</v>
      </c>
      <c r="AG359" s="335"/>
      <c r="AH359" s="125">
        <v>486</v>
      </c>
      <c r="AI359" s="114">
        <v>118200</v>
      </c>
      <c r="AJ359" s="115">
        <v>0.5645</v>
      </c>
      <c r="AK359" s="115">
        <v>0.50719999999999998</v>
      </c>
      <c r="AL359" s="115">
        <v>0.62019999999999997</v>
      </c>
      <c r="AM359" s="114">
        <v>27600</v>
      </c>
      <c r="AN359" s="115">
        <v>0.13200000000000001</v>
      </c>
      <c r="AO359" s="115">
        <v>0.1003</v>
      </c>
      <c r="AP359" s="115">
        <v>0.17180000000000001</v>
      </c>
      <c r="AQ359" s="114">
        <v>63500</v>
      </c>
      <c r="AR359" s="115">
        <v>0.30349999999999999</v>
      </c>
      <c r="AS359" s="115">
        <v>0.25380000000000003</v>
      </c>
      <c r="AT359" s="116">
        <v>0.35820000000000002</v>
      </c>
      <c r="AU359" s="352"/>
      <c r="AV359" s="246">
        <v>-1.55E-2</v>
      </c>
      <c r="AW359" s="206" t="s">
        <v>942</v>
      </c>
      <c r="AX359" s="246">
        <v>-1.1999999999999999E-3</v>
      </c>
      <c r="AY359" s="206" t="s">
        <v>942</v>
      </c>
      <c r="AZ359" s="297">
        <v>1.6799999999999999E-2</v>
      </c>
      <c r="BA359" s="206" t="s">
        <v>942</v>
      </c>
      <c r="BC359" s="140">
        <v>-2.5600000000000001E-2</v>
      </c>
      <c r="BD359" s="206" t="s">
        <v>942</v>
      </c>
      <c r="BE359" s="246">
        <v>3.27E-2</v>
      </c>
      <c r="BF359" s="206" t="s">
        <v>942</v>
      </c>
      <c r="BG359" s="297">
        <v>-7.1000000000000004E-3</v>
      </c>
      <c r="BH359" s="206" t="s">
        <v>942</v>
      </c>
      <c r="BI359" s="187"/>
    </row>
    <row r="360" spans="1:61" ht="24" x14ac:dyDescent="0.25">
      <c r="A360" s="39" t="str">
        <f t="shared" si="15"/>
        <v>E06000011</v>
      </c>
      <c r="B360" s="18"/>
      <c r="C360" s="19"/>
      <c r="D360" s="40" t="s">
        <v>779</v>
      </c>
      <c r="E360" s="40" t="s">
        <v>780</v>
      </c>
      <c r="F360" s="117">
        <v>495</v>
      </c>
      <c r="G360" s="114">
        <v>180400</v>
      </c>
      <c r="H360" s="120">
        <v>0.64029999999999998</v>
      </c>
      <c r="I360" s="120">
        <v>0.58009999999999995</v>
      </c>
      <c r="J360" s="120">
        <v>0.69640000000000002</v>
      </c>
      <c r="K360" s="114">
        <v>24800</v>
      </c>
      <c r="L360" s="120">
        <v>8.8099999999999998E-2</v>
      </c>
      <c r="M360" s="120">
        <v>6.13E-2</v>
      </c>
      <c r="N360" s="120">
        <v>0.12509999999999999</v>
      </c>
      <c r="O360" s="114">
        <v>76500</v>
      </c>
      <c r="P360" s="120">
        <v>0.27160000000000001</v>
      </c>
      <c r="Q360" s="120">
        <v>0.2213</v>
      </c>
      <c r="R360" s="121">
        <v>0.32850000000000001</v>
      </c>
      <c r="S360" s="339"/>
      <c r="T360" s="125">
        <v>497</v>
      </c>
      <c r="U360" s="114">
        <v>175600</v>
      </c>
      <c r="V360" s="120">
        <v>0.62150000000000005</v>
      </c>
      <c r="W360" s="120">
        <v>0.56289999999999996</v>
      </c>
      <c r="X360" s="120">
        <v>0.67669999999999997</v>
      </c>
      <c r="Y360" s="114">
        <v>23300</v>
      </c>
      <c r="Z360" s="120">
        <v>8.2299999999999998E-2</v>
      </c>
      <c r="AA360" s="120">
        <v>5.8000000000000003E-2</v>
      </c>
      <c r="AB360" s="120">
        <v>0.11559999999999999</v>
      </c>
      <c r="AC360" s="114">
        <v>83700</v>
      </c>
      <c r="AD360" s="120">
        <v>0.29620000000000002</v>
      </c>
      <c r="AE360" s="120">
        <v>0.2445</v>
      </c>
      <c r="AF360" s="121">
        <v>0.35370000000000001</v>
      </c>
      <c r="AG360" s="335"/>
      <c r="AH360" s="125">
        <v>494</v>
      </c>
      <c r="AI360" s="114">
        <v>162500</v>
      </c>
      <c r="AJ360" s="115">
        <v>0.5746</v>
      </c>
      <c r="AK360" s="115">
        <v>0.51900000000000002</v>
      </c>
      <c r="AL360" s="115">
        <v>0.62839999999999996</v>
      </c>
      <c r="AM360" s="114">
        <v>33800</v>
      </c>
      <c r="AN360" s="115">
        <v>0.11940000000000001</v>
      </c>
      <c r="AO360" s="115">
        <v>9.06E-2</v>
      </c>
      <c r="AP360" s="115">
        <v>0.15570000000000001</v>
      </c>
      <c r="AQ360" s="114">
        <v>86500</v>
      </c>
      <c r="AR360" s="115">
        <v>0.30599999999999999</v>
      </c>
      <c r="AS360" s="115">
        <v>0.25769999999999998</v>
      </c>
      <c r="AT360" s="116">
        <v>0.35899999999999999</v>
      </c>
      <c r="AU360" s="352"/>
      <c r="AV360" s="246">
        <v>-6.5699999999999995E-2</v>
      </c>
      <c r="AW360" s="206" t="s">
        <v>942</v>
      </c>
      <c r="AX360" s="246">
        <v>3.1300000000000001E-2</v>
      </c>
      <c r="AY360" s="206" t="s">
        <v>942</v>
      </c>
      <c r="AZ360" s="297">
        <v>3.44E-2</v>
      </c>
      <c r="BA360" s="206" t="s">
        <v>942</v>
      </c>
      <c r="BC360" s="140">
        <v>-4.6899999999999997E-2</v>
      </c>
      <c r="BD360" s="206" t="s">
        <v>942</v>
      </c>
      <c r="BE360" s="246">
        <v>3.7100000000000001E-2</v>
      </c>
      <c r="BF360" s="206" t="s">
        <v>942</v>
      </c>
      <c r="BG360" s="297">
        <v>9.7999999999999997E-3</v>
      </c>
      <c r="BH360" s="206" t="s">
        <v>942</v>
      </c>
      <c r="BI360" s="187"/>
    </row>
    <row r="361" spans="1:61" x14ac:dyDescent="0.25">
      <c r="A361" s="39" t="str">
        <f t="shared" si="15"/>
        <v>E06000012</v>
      </c>
      <c r="B361" s="18"/>
      <c r="C361" s="19"/>
      <c r="D361" s="40" t="s">
        <v>781</v>
      </c>
      <c r="E361" s="40" t="s">
        <v>782</v>
      </c>
      <c r="F361" s="117">
        <v>505</v>
      </c>
      <c r="G361" s="114">
        <v>70100</v>
      </c>
      <c r="H361" s="120">
        <v>0.54249999999999998</v>
      </c>
      <c r="I361" s="120">
        <v>0.4834</v>
      </c>
      <c r="J361" s="120">
        <v>0.60050000000000003</v>
      </c>
      <c r="K361" s="114">
        <v>17600</v>
      </c>
      <c r="L361" s="120">
        <v>0.13589999999999999</v>
      </c>
      <c r="M361" s="120">
        <v>0.1012</v>
      </c>
      <c r="N361" s="120">
        <v>0.18010000000000001</v>
      </c>
      <c r="O361" s="114">
        <v>41500</v>
      </c>
      <c r="P361" s="120">
        <v>0.32150000000000001</v>
      </c>
      <c r="Q361" s="120">
        <v>0.26879999999999998</v>
      </c>
      <c r="R361" s="121">
        <v>0.37919999999999998</v>
      </c>
      <c r="S361" s="339"/>
      <c r="T361" s="125">
        <v>502</v>
      </c>
      <c r="U361" s="114">
        <v>70900</v>
      </c>
      <c r="V361" s="120">
        <v>0.55120000000000002</v>
      </c>
      <c r="W361" s="120">
        <v>0.49580000000000002</v>
      </c>
      <c r="X361" s="120">
        <v>0.60529999999999995</v>
      </c>
      <c r="Y361" s="114">
        <v>16200</v>
      </c>
      <c r="Z361" s="120">
        <v>0.126</v>
      </c>
      <c r="AA361" s="120">
        <v>9.4700000000000006E-2</v>
      </c>
      <c r="AB361" s="120">
        <v>0.16569999999999999</v>
      </c>
      <c r="AC361" s="114">
        <v>41500</v>
      </c>
      <c r="AD361" s="120">
        <v>0.32290000000000002</v>
      </c>
      <c r="AE361" s="120">
        <v>0.27229999999999999</v>
      </c>
      <c r="AF361" s="121">
        <v>0.37790000000000001</v>
      </c>
      <c r="AG361" s="335"/>
      <c r="AH361" s="125">
        <v>512</v>
      </c>
      <c r="AI361" s="114">
        <v>67500</v>
      </c>
      <c r="AJ361" s="115">
        <v>0.52339999999999998</v>
      </c>
      <c r="AK361" s="115">
        <v>0.46779999999999999</v>
      </c>
      <c r="AL361" s="115">
        <v>0.57840000000000003</v>
      </c>
      <c r="AM361" s="114">
        <v>16500</v>
      </c>
      <c r="AN361" s="115">
        <v>0.1278</v>
      </c>
      <c r="AO361" s="115">
        <v>9.2600000000000002E-2</v>
      </c>
      <c r="AP361" s="115">
        <v>0.17380000000000001</v>
      </c>
      <c r="AQ361" s="114">
        <v>45000</v>
      </c>
      <c r="AR361" s="115">
        <v>0.34889999999999999</v>
      </c>
      <c r="AS361" s="115">
        <v>0.29820000000000002</v>
      </c>
      <c r="AT361" s="116">
        <v>0.4032</v>
      </c>
      <c r="AU361" s="352"/>
      <c r="AV361" s="246">
        <v>-1.9199999999999998E-2</v>
      </c>
      <c r="AW361" s="206" t="s">
        <v>942</v>
      </c>
      <c r="AX361" s="246">
        <v>-8.2000000000000007E-3</v>
      </c>
      <c r="AY361" s="206" t="s">
        <v>942</v>
      </c>
      <c r="AZ361" s="297">
        <v>2.7300000000000001E-2</v>
      </c>
      <c r="BA361" s="206" t="s">
        <v>942</v>
      </c>
      <c r="BC361" s="140">
        <v>-2.7799999999999998E-2</v>
      </c>
      <c r="BD361" s="206" t="s">
        <v>942</v>
      </c>
      <c r="BE361" s="246">
        <v>1.8E-3</v>
      </c>
      <c r="BF361" s="206" t="s">
        <v>942</v>
      </c>
      <c r="BG361" s="297">
        <v>2.5999999999999999E-2</v>
      </c>
      <c r="BH361" s="206" t="s">
        <v>942</v>
      </c>
      <c r="BI361" s="187"/>
    </row>
    <row r="362" spans="1:61" x14ac:dyDescent="0.25">
      <c r="A362" s="39" t="str">
        <f t="shared" si="15"/>
        <v>E06000013</v>
      </c>
      <c r="B362" s="18"/>
      <c r="C362" s="19"/>
      <c r="D362" s="40" t="s">
        <v>783</v>
      </c>
      <c r="E362" s="40" t="s">
        <v>784</v>
      </c>
      <c r="F362" s="117">
        <v>509</v>
      </c>
      <c r="G362" s="114">
        <v>83200</v>
      </c>
      <c r="H362" s="120">
        <v>0.60150000000000003</v>
      </c>
      <c r="I362" s="120">
        <v>0.53879999999999995</v>
      </c>
      <c r="J362" s="120">
        <v>0.66100000000000003</v>
      </c>
      <c r="K362" s="114">
        <v>14300</v>
      </c>
      <c r="L362" s="120">
        <v>0.1036</v>
      </c>
      <c r="M362" s="120">
        <v>7.4899999999999994E-2</v>
      </c>
      <c r="N362" s="120">
        <v>0.14169999999999999</v>
      </c>
      <c r="O362" s="114">
        <v>40800</v>
      </c>
      <c r="P362" s="120">
        <v>0.2949</v>
      </c>
      <c r="Q362" s="120">
        <v>0.23980000000000001</v>
      </c>
      <c r="R362" s="121">
        <v>0.35659999999999997</v>
      </c>
      <c r="S362" s="339"/>
      <c r="T362" s="125">
        <v>491</v>
      </c>
      <c r="U362" s="114">
        <v>76200</v>
      </c>
      <c r="V362" s="120">
        <v>0.54720000000000002</v>
      </c>
      <c r="W362" s="120">
        <v>0.48899999999999999</v>
      </c>
      <c r="X362" s="120">
        <v>0.60409999999999997</v>
      </c>
      <c r="Y362" s="114">
        <v>18500</v>
      </c>
      <c r="Z362" s="120">
        <v>0.13320000000000001</v>
      </c>
      <c r="AA362" s="120">
        <v>9.9699999999999997E-2</v>
      </c>
      <c r="AB362" s="120">
        <v>0.1757</v>
      </c>
      <c r="AC362" s="114">
        <v>44500</v>
      </c>
      <c r="AD362" s="120">
        <v>0.3196</v>
      </c>
      <c r="AE362" s="120">
        <v>0.26719999999999999</v>
      </c>
      <c r="AF362" s="121">
        <v>0.377</v>
      </c>
      <c r="AG362" s="335"/>
      <c r="AH362" s="125">
        <v>503</v>
      </c>
      <c r="AI362" s="114">
        <v>79200</v>
      </c>
      <c r="AJ362" s="115">
        <v>0.56779999999999997</v>
      </c>
      <c r="AK362" s="115">
        <v>0.51139999999999997</v>
      </c>
      <c r="AL362" s="115">
        <v>0.62239999999999995</v>
      </c>
      <c r="AM362" s="114">
        <v>18900</v>
      </c>
      <c r="AN362" s="115">
        <v>0.13519999999999999</v>
      </c>
      <c r="AO362" s="115">
        <v>0.1011</v>
      </c>
      <c r="AP362" s="115">
        <v>0.17860000000000001</v>
      </c>
      <c r="AQ362" s="114">
        <v>41400</v>
      </c>
      <c r="AR362" s="115">
        <v>0.29699999999999999</v>
      </c>
      <c r="AS362" s="115">
        <v>0.25</v>
      </c>
      <c r="AT362" s="116">
        <v>0.3488</v>
      </c>
      <c r="AU362" s="352"/>
      <c r="AV362" s="246">
        <v>-3.3700000000000001E-2</v>
      </c>
      <c r="AW362" s="206" t="s">
        <v>942</v>
      </c>
      <c r="AX362" s="246">
        <v>3.1600000000000003E-2</v>
      </c>
      <c r="AY362" s="206" t="s">
        <v>942</v>
      </c>
      <c r="AZ362" s="297">
        <v>2.2000000000000001E-3</v>
      </c>
      <c r="BA362" s="206" t="s">
        <v>942</v>
      </c>
      <c r="BC362" s="140">
        <v>2.06E-2</v>
      </c>
      <c r="BD362" s="206" t="s">
        <v>942</v>
      </c>
      <c r="BE362" s="246">
        <v>2E-3</v>
      </c>
      <c r="BF362" s="206" t="s">
        <v>942</v>
      </c>
      <c r="BG362" s="297">
        <v>-2.2599999999999999E-2</v>
      </c>
      <c r="BH362" s="206" t="s">
        <v>942</v>
      </c>
      <c r="BI362" s="187"/>
    </row>
    <row r="363" spans="1:61" x14ac:dyDescent="0.25">
      <c r="A363" s="39" t="str">
        <f t="shared" si="15"/>
        <v>E06000014</v>
      </c>
      <c r="B363" s="18"/>
      <c r="C363" s="19"/>
      <c r="D363" s="40" t="s">
        <v>785</v>
      </c>
      <c r="E363" s="40" t="s">
        <v>786</v>
      </c>
      <c r="F363" s="117">
        <v>512</v>
      </c>
      <c r="G363" s="114">
        <v>117100</v>
      </c>
      <c r="H363" s="120">
        <v>0.67149999999999999</v>
      </c>
      <c r="I363" s="120">
        <v>0.61270000000000002</v>
      </c>
      <c r="J363" s="120">
        <v>0.72529999999999994</v>
      </c>
      <c r="K363" s="114">
        <v>22100</v>
      </c>
      <c r="L363" s="120">
        <v>0.127</v>
      </c>
      <c r="M363" s="120">
        <v>9.2299999999999993E-2</v>
      </c>
      <c r="N363" s="120">
        <v>0.1721</v>
      </c>
      <c r="O363" s="114">
        <v>35100</v>
      </c>
      <c r="P363" s="120">
        <v>0.2016</v>
      </c>
      <c r="Q363" s="120">
        <v>0.15909999999999999</v>
      </c>
      <c r="R363" s="121">
        <v>0.252</v>
      </c>
      <c r="S363" s="339"/>
      <c r="T363" s="125">
        <v>488</v>
      </c>
      <c r="U363" s="114">
        <v>121900</v>
      </c>
      <c r="V363" s="120">
        <v>0.69420000000000004</v>
      </c>
      <c r="W363" s="120">
        <v>0.63990000000000002</v>
      </c>
      <c r="X363" s="120">
        <v>0.74350000000000005</v>
      </c>
      <c r="Y363" s="114">
        <v>19300</v>
      </c>
      <c r="Z363" s="120">
        <v>0.10979999999999999</v>
      </c>
      <c r="AA363" s="120">
        <v>7.9799999999999996E-2</v>
      </c>
      <c r="AB363" s="120">
        <v>0.1492</v>
      </c>
      <c r="AC363" s="114">
        <v>34400</v>
      </c>
      <c r="AD363" s="120">
        <v>0.1961</v>
      </c>
      <c r="AE363" s="120">
        <v>0.15629999999999999</v>
      </c>
      <c r="AF363" s="121">
        <v>0.24299999999999999</v>
      </c>
      <c r="AG363" s="335"/>
      <c r="AH363" s="125">
        <v>492</v>
      </c>
      <c r="AI363" s="114">
        <v>128300</v>
      </c>
      <c r="AJ363" s="115">
        <v>0.73119999999999996</v>
      </c>
      <c r="AK363" s="115">
        <v>0.68069999999999997</v>
      </c>
      <c r="AL363" s="115">
        <v>0.77629999999999999</v>
      </c>
      <c r="AM363" s="114">
        <v>21800</v>
      </c>
      <c r="AN363" s="115">
        <v>0.1244</v>
      </c>
      <c r="AO363" s="115">
        <v>9.1999999999999998E-2</v>
      </c>
      <c r="AP363" s="115">
        <v>0.16619999999999999</v>
      </c>
      <c r="AQ363" s="114">
        <v>25300</v>
      </c>
      <c r="AR363" s="115">
        <v>0.1444</v>
      </c>
      <c r="AS363" s="115">
        <v>0.113</v>
      </c>
      <c r="AT363" s="116">
        <v>0.18260000000000001</v>
      </c>
      <c r="AU363" s="352"/>
      <c r="AV363" s="246">
        <v>5.9799999999999999E-2</v>
      </c>
      <c r="AW363" s="206" t="s">
        <v>942</v>
      </c>
      <c r="AX363" s="246">
        <v>-2.5000000000000001E-3</v>
      </c>
      <c r="AY363" s="206" t="s">
        <v>942</v>
      </c>
      <c r="AZ363" s="297">
        <v>-5.7200000000000001E-2</v>
      </c>
      <c r="BA363" s="206" t="s">
        <v>942</v>
      </c>
      <c r="BC363" s="140">
        <v>3.6999999999999998E-2</v>
      </c>
      <c r="BD363" s="206" t="s">
        <v>942</v>
      </c>
      <c r="BE363" s="246">
        <v>1.47E-2</v>
      </c>
      <c r="BF363" s="206" t="s">
        <v>942</v>
      </c>
      <c r="BG363" s="297">
        <v>-5.1700000000000003E-2</v>
      </c>
      <c r="BH363" s="206" t="s">
        <v>942</v>
      </c>
      <c r="BI363" s="187"/>
    </row>
    <row r="364" spans="1:61" x14ac:dyDescent="0.25">
      <c r="A364" s="39" t="str">
        <f t="shared" si="15"/>
        <v>E07000163</v>
      </c>
      <c r="B364" s="18"/>
      <c r="C364" s="19"/>
      <c r="D364" s="40" t="s">
        <v>787</v>
      </c>
      <c r="E364" s="40" t="s">
        <v>788</v>
      </c>
      <c r="F364" s="117">
        <v>493</v>
      </c>
      <c r="G364" s="114">
        <v>31100</v>
      </c>
      <c r="H364" s="120">
        <v>0.66559999999999997</v>
      </c>
      <c r="I364" s="120">
        <v>0.60750000000000004</v>
      </c>
      <c r="J364" s="120">
        <v>0.71899999999999997</v>
      </c>
      <c r="K364" s="114">
        <v>5600</v>
      </c>
      <c r="L364" s="120">
        <v>0.1197</v>
      </c>
      <c r="M364" s="120">
        <v>8.7900000000000006E-2</v>
      </c>
      <c r="N364" s="120">
        <v>0.161</v>
      </c>
      <c r="O364" s="114">
        <v>10000</v>
      </c>
      <c r="P364" s="120">
        <v>0.2147</v>
      </c>
      <c r="Q364" s="120">
        <v>0.16880000000000001</v>
      </c>
      <c r="R364" s="121">
        <v>0.26900000000000002</v>
      </c>
      <c r="S364" s="339"/>
      <c r="T364" s="125">
        <v>497</v>
      </c>
      <c r="U364" s="114">
        <v>33500</v>
      </c>
      <c r="V364" s="120">
        <v>0.70920000000000005</v>
      </c>
      <c r="W364" s="120">
        <v>0.6522</v>
      </c>
      <c r="X364" s="120">
        <v>0.76019999999999999</v>
      </c>
      <c r="Y364" s="114">
        <v>5000</v>
      </c>
      <c r="Z364" s="120">
        <v>0.1066</v>
      </c>
      <c r="AA364" s="120">
        <v>7.6200000000000004E-2</v>
      </c>
      <c r="AB364" s="120">
        <v>0.14710000000000001</v>
      </c>
      <c r="AC364" s="114">
        <v>8700</v>
      </c>
      <c r="AD364" s="120">
        <v>0.18429999999999999</v>
      </c>
      <c r="AE364" s="120">
        <v>0.14130000000000001</v>
      </c>
      <c r="AF364" s="121">
        <v>0.2366</v>
      </c>
      <c r="AG364" s="335"/>
      <c r="AH364" s="125">
        <v>494</v>
      </c>
      <c r="AI364" s="114">
        <v>33000</v>
      </c>
      <c r="AJ364" s="115">
        <v>0.69399999999999995</v>
      </c>
      <c r="AK364" s="115">
        <v>0.63990000000000002</v>
      </c>
      <c r="AL364" s="115">
        <v>0.74329999999999996</v>
      </c>
      <c r="AM364" s="114">
        <v>5900</v>
      </c>
      <c r="AN364" s="115">
        <v>0.1242</v>
      </c>
      <c r="AO364" s="115">
        <v>8.8800000000000004E-2</v>
      </c>
      <c r="AP364" s="115">
        <v>0.17100000000000001</v>
      </c>
      <c r="AQ364" s="114">
        <v>8700</v>
      </c>
      <c r="AR364" s="115">
        <v>0.18179999999999999</v>
      </c>
      <c r="AS364" s="115">
        <v>0.14580000000000001</v>
      </c>
      <c r="AT364" s="116">
        <v>0.2243</v>
      </c>
      <c r="AU364" s="352"/>
      <c r="AV364" s="246">
        <v>2.8500000000000001E-2</v>
      </c>
      <c r="AW364" s="206" t="s">
        <v>942</v>
      </c>
      <c r="AX364" s="246">
        <v>4.4000000000000003E-3</v>
      </c>
      <c r="AY364" s="206" t="s">
        <v>942</v>
      </c>
      <c r="AZ364" s="297">
        <v>-3.2899999999999999E-2</v>
      </c>
      <c r="BA364" s="206" t="s">
        <v>942</v>
      </c>
      <c r="BC364" s="140">
        <v>-1.5100000000000001E-2</v>
      </c>
      <c r="BD364" s="206" t="s">
        <v>942</v>
      </c>
      <c r="BE364" s="246">
        <v>1.7600000000000001E-2</v>
      </c>
      <c r="BF364" s="206" t="s">
        <v>942</v>
      </c>
      <c r="BG364" s="297">
        <v>-2.5000000000000001E-3</v>
      </c>
      <c r="BH364" s="206" t="s">
        <v>942</v>
      </c>
      <c r="BI364" s="187"/>
    </row>
    <row r="365" spans="1:61" x14ac:dyDescent="0.25">
      <c r="A365" s="39" t="str">
        <f t="shared" si="15"/>
        <v>E07000164</v>
      </c>
      <c r="B365" s="18"/>
      <c r="C365" s="19"/>
      <c r="D365" s="40" t="s">
        <v>789</v>
      </c>
      <c r="E365" s="40" t="s">
        <v>790</v>
      </c>
      <c r="F365" s="117">
        <v>481</v>
      </c>
      <c r="G365" s="114">
        <v>52700</v>
      </c>
      <c r="H365" s="120">
        <v>0.69979999999999998</v>
      </c>
      <c r="I365" s="120">
        <v>0.64290000000000003</v>
      </c>
      <c r="J365" s="120">
        <v>0.75109999999999999</v>
      </c>
      <c r="K365" s="114">
        <v>5900</v>
      </c>
      <c r="L365" s="120">
        <v>7.8E-2</v>
      </c>
      <c r="M365" s="120">
        <v>5.5100000000000003E-2</v>
      </c>
      <c r="N365" s="120">
        <v>0.10929999999999999</v>
      </c>
      <c r="O365" s="114">
        <v>16700</v>
      </c>
      <c r="P365" s="120">
        <v>0.22220000000000001</v>
      </c>
      <c r="Q365" s="120">
        <v>0.17560000000000001</v>
      </c>
      <c r="R365" s="121">
        <v>0.27710000000000001</v>
      </c>
      <c r="S365" s="339"/>
      <c r="T365" s="125">
        <v>478</v>
      </c>
      <c r="U365" s="114">
        <v>47400</v>
      </c>
      <c r="V365" s="120">
        <v>0.62639999999999996</v>
      </c>
      <c r="W365" s="120">
        <v>0.56799999999999995</v>
      </c>
      <c r="X365" s="120">
        <v>0.68130000000000002</v>
      </c>
      <c r="Y365" s="114">
        <v>8200</v>
      </c>
      <c r="Z365" s="120">
        <v>0.1082</v>
      </c>
      <c r="AA365" s="120">
        <v>7.9399999999999998E-2</v>
      </c>
      <c r="AB365" s="120">
        <v>0.1457</v>
      </c>
      <c r="AC365" s="114">
        <v>20100</v>
      </c>
      <c r="AD365" s="120">
        <v>0.26540000000000002</v>
      </c>
      <c r="AE365" s="120">
        <v>0.21609999999999999</v>
      </c>
      <c r="AF365" s="121">
        <v>0.32140000000000002</v>
      </c>
      <c r="AG365" s="335"/>
      <c r="AH365" s="125">
        <v>494</v>
      </c>
      <c r="AI365" s="114">
        <v>47900</v>
      </c>
      <c r="AJ365" s="115">
        <v>0.62990000000000002</v>
      </c>
      <c r="AK365" s="115">
        <v>0.57099999999999995</v>
      </c>
      <c r="AL365" s="115">
        <v>0.68510000000000004</v>
      </c>
      <c r="AM365" s="114">
        <v>7700</v>
      </c>
      <c r="AN365" s="115">
        <v>0.1016</v>
      </c>
      <c r="AO365" s="115">
        <v>6.9400000000000003E-2</v>
      </c>
      <c r="AP365" s="115">
        <v>0.14649999999999999</v>
      </c>
      <c r="AQ365" s="114">
        <v>20400</v>
      </c>
      <c r="AR365" s="115">
        <v>0.26850000000000002</v>
      </c>
      <c r="AS365" s="115">
        <v>0.21859999999999999</v>
      </c>
      <c r="AT365" s="116">
        <v>0.3251</v>
      </c>
      <c r="AU365" s="352"/>
      <c r="AV365" s="246">
        <v>-6.9900000000000004E-2</v>
      </c>
      <c r="AW365" s="206" t="s">
        <v>942</v>
      </c>
      <c r="AX365" s="246">
        <v>2.3699999999999999E-2</v>
      </c>
      <c r="AY365" s="206" t="s">
        <v>942</v>
      </c>
      <c r="AZ365" s="297">
        <v>4.6300000000000001E-2</v>
      </c>
      <c r="BA365" s="206" t="s">
        <v>942</v>
      </c>
      <c r="BC365" s="140">
        <v>3.5000000000000001E-3</v>
      </c>
      <c r="BD365" s="206" t="s">
        <v>942</v>
      </c>
      <c r="BE365" s="246">
        <v>-6.4999999999999997E-3</v>
      </c>
      <c r="BF365" s="206" t="s">
        <v>942</v>
      </c>
      <c r="BG365" s="297">
        <v>3.0999999999999999E-3</v>
      </c>
      <c r="BH365" s="206" t="s">
        <v>942</v>
      </c>
      <c r="BI365" s="187"/>
    </row>
    <row r="366" spans="1:61" x14ac:dyDescent="0.25">
      <c r="A366" s="39" t="str">
        <f t="shared" si="15"/>
        <v>E07000165</v>
      </c>
      <c r="B366" s="18"/>
      <c r="C366" s="19"/>
      <c r="D366" s="40" t="s">
        <v>791</v>
      </c>
      <c r="E366" s="40" t="s">
        <v>792</v>
      </c>
      <c r="F366" s="117">
        <v>533</v>
      </c>
      <c r="G366" s="114">
        <v>83900</v>
      </c>
      <c r="H366" s="120">
        <v>0.65149999999999997</v>
      </c>
      <c r="I366" s="120">
        <v>0.59789999999999999</v>
      </c>
      <c r="J366" s="120">
        <v>0.7016</v>
      </c>
      <c r="K366" s="114">
        <v>13300</v>
      </c>
      <c r="L366" s="120">
        <v>0.10340000000000001</v>
      </c>
      <c r="M366" s="120">
        <v>7.7600000000000002E-2</v>
      </c>
      <c r="N366" s="120">
        <v>0.1366</v>
      </c>
      <c r="O366" s="114">
        <v>31600</v>
      </c>
      <c r="P366" s="120">
        <v>0.245</v>
      </c>
      <c r="Q366" s="120">
        <v>0.20050000000000001</v>
      </c>
      <c r="R366" s="121">
        <v>0.29580000000000001</v>
      </c>
      <c r="S366" s="339"/>
      <c r="T366" s="125">
        <v>501</v>
      </c>
      <c r="U366" s="114">
        <v>87600</v>
      </c>
      <c r="V366" s="120">
        <v>0.68430000000000002</v>
      </c>
      <c r="W366" s="120">
        <v>0.63019999999999998</v>
      </c>
      <c r="X366" s="120">
        <v>0.7339</v>
      </c>
      <c r="Y366" s="114">
        <v>15800</v>
      </c>
      <c r="Z366" s="120">
        <v>0.1231</v>
      </c>
      <c r="AA366" s="120">
        <v>8.8999999999999996E-2</v>
      </c>
      <c r="AB366" s="120">
        <v>0.16789999999999999</v>
      </c>
      <c r="AC366" s="114">
        <v>24700</v>
      </c>
      <c r="AD366" s="120">
        <v>0.19259999999999999</v>
      </c>
      <c r="AE366" s="120">
        <v>0.1537</v>
      </c>
      <c r="AF366" s="121">
        <v>0.23849999999999999</v>
      </c>
      <c r="AG366" s="335"/>
      <c r="AH366" s="125">
        <v>502</v>
      </c>
      <c r="AI366" s="114">
        <v>81900</v>
      </c>
      <c r="AJ366" s="115">
        <v>0.62250000000000005</v>
      </c>
      <c r="AK366" s="115">
        <v>0.56379999999999997</v>
      </c>
      <c r="AL366" s="115">
        <v>0.67779999999999996</v>
      </c>
      <c r="AM366" s="114">
        <v>22000</v>
      </c>
      <c r="AN366" s="115">
        <v>0.1671</v>
      </c>
      <c r="AO366" s="115">
        <v>0.12590000000000001</v>
      </c>
      <c r="AP366" s="115">
        <v>0.21840000000000001</v>
      </c>
      <c r="AQ366" s="114">
        <v>27700</v>
      </c>
      <c r="AR366" s="115">
        <v>0.2104</v>
      </c>
      <c r="AS366" s="115">
        <v>0.16639999999999999</v>
      </c>
      <c r="AT366" s="116">
        <v>0.26229999999999998</v>
      </c>
      <c r="AU366" s="352"/>
      <c r="AV366" s="246">
        <v>-2.9000000000000001E-2</v>
      </c>
      <c r="AW366" s="206" t="s">
        <v>942</v>
      </c>
      <c r="AX366" s="246">
        <v>6.3700000000000007E-2</v>
      </c>
      <c r="AY366" s="243" t="s">
        <v>938</v>
      </c>
      <c r="AZ366" s="297">
        <v>-3.4700000000000002E-2</v>
      </c>
      <c r="BA366" s="206" t="s">
        <v>942</v>
      </c>
      <c r="BC366" s="140">
        <v>-6.1800000000000001E-2</v>
      </c>
      <c r="BD366" s="206" t="s">
        <v>942</v>
      </c>
      <c r="BE366" s="246">
        <v>4.3999999999999997E-2</v>
      </c>
      <c r="BF366" s="206" t="s">
        <v>942</v>
      </c>
      <c r="BG366" s="297">
        <v>1.78E-2</v>
      </c>
      <c r="BH366" s="206" t="s">
        <v>942</v>
      </c>
      <c r="BI366" s="187"/>
    </row>
    <row r="367" spans="1:61" x14ac:dyDescent="0.25">
      <c r="A367" s="39" t="str">
        <f t="shared" si="15"/>
        <v>E07000166</v>
      </c>
      <c r="B367" s="18"/>
      <c r="C367" s="19"/>
      <c r="D367" s="40" t="s">
        <v>793</v>
      </c>
      <c r="E367" s="40" t="s">
        <v>794</v>
      </c>
      <c r="F367" s="117">
        <v>502</v>
      </c>
      <c r="G367" s="114">
        <v>29900</v>
      </c>
      <c r="H367" s="120">
        <v>0.68789999999999996</v>
      </c>
      <c r="I367" s="120">
        <v>0.63100000000000001</v>
      </c>
      <c r="J367" s="120">
        <v>0.73960000000000004</v>
      </c>
      <c r="K367" s="114">
        <v>4300</v>
      </c>
      <c r="L367" s="120">
        <v>9.9400000000000002E-2</v>
      </c>
      <c r="M367" s="120">
        <v>7.1499999999999994E-2</v>
      </c>
      <c r="N367" s="120">
        <v>0.1368</v>
      </c>
      <c r="O367" s="114">
        <v>9200</v>
      </c>
      <c r="P367" s="120">
        <v>0.2127</v>
      </c>
      <c r="Q367" s="120">
        <v>0.16869999999999999</v>
      </c>
      <c r="R367" s="121">
        <v>0.2646</v>
      </c>
      <c r="S367" s="339"/>
      <c r="T367" s="125">
        <v>500</v>
      </c>
      <c r="U367" s="114">
        <v>30000</v>
      </c>
      <c r="V367" s="120">
        <v>0.67269999999999996</v>
      </c>
      <c r="W367" s="120">
        <v>0.61890000000000001</v>
      </c>
      <c r="X367" s="120">
        <v>0.72230000000000005</v>
      </c>
      <c r="Y367" s="114">
        <v>5400</v>
      </c>
      <c r="Z367" s="120">
        <v>0.1217</v>
      </c>
      <c r="AA367" s="120">
        <v>8.9200000000000002E-2</v>
      </c>
      <c r="AB367" s="120">
        <v>0.16389999999999999</v>
      </c>
      <c r="AC367" s="114">
        <v>9200</v>
      </c>
      <c r="AD367" s="120">
        <v>0.2056</v>
      </c>
      <c r="AE367" s="120">
        <v>0.1648</v>
      </c>
      <c r="AF367" s="121">
        <v>0.2535</v>
      </c>
      <c r="AG367" s="335"/>
      <c r="AH367" s="125">
        <v>470</v>
      </c>
      <c r="AI367" s="114">
        <v>32500</v>
      </c>
      <c r="AJ367" s="115">
        <v>0.73009999999999997</v>
      </c>
      <c r="AK367" s="115">
        <v>0.67800000000000005</v>
      </c>
      <c r="AL367" s="115">
        <v>0.77649999999999997</v>
      </c>
      <c r="AM367" s="114">
        <v>5500</v>
      </c>
      <c r="AN367" s="115">
        <v>0.1244</v>
      </c>
      <c r="AO367" s="115">
        <v>9.1499999999999998E-2</v>
      </c>
      <c r="AP367" s="115">
        <v>0.16689999999999999</v>
      </c>
      <c r="AQ367" s="114">
        <v>6500</v>
      </c>
      <c r="AR367" s="115">
        <v>0.14560000000000001</v>
      </c>
      <c r="AS367" s="115">
        <v>0.1119</v>
      </c>
      <c r="AT367" s="116">
        <v>0.18720000000000001</v>
      </c>
      <c r="AU367" s="352"/>
      <c r="AV367" s="246">
        <v>4.2200000000000001E-2</v>
      </c>
      <c r="AW367" s="206" t="s">
        <v>942</v>
      </c>
      <c r="AX367" s="246">
        <v>2.4899999999999999E-2</v>
      </c>
      <c r="AY367" s="206" t="s">
        <v>942</v>
      </c>
      <c r="AZ367" s="297">
        <v>-6.7100000000000007E-2</v>
      </c>
      <c r="BA367" s="206" t="s">
        <v>936</v>
      </c>
      <c r="BC367" s="140">
        <v>5.74E-2</v>
      </c>
      <c r="BD367" s="206" t="s">
        <v>942</v>
      </c>
      <c r="BE367" s="246">
        <v>2.7000000000000001E-3</v>
      </c>
      <c r="BF367" s="206" t="s">
        <v>942</v>
      </c>
      <c r="BG367" s="297">
        <v>-6.0100000000000001E-2</v>
      </c>
      <c r="BH367" s="206" t="s">
        <v>936</v>
      </c>
      <c r="BI367" s="187"/>
    </row>
    <row r="368" spans="1:61" x14ac:dyDescent="0.25">
      <c r="A368" s="39" t="str">
        <f t="shared" si="15"/>
        <v>E07000167</v>
      </c>
      <c r="B368" s="18"/>
      <c r="C368" s="19"/>
      <c r="D368" s="40" t="s">
        <v>795</v>
      </c>
      <c r="E368" s="40" t="s">
        <v>796</v>
      </c>
      <c r="F368" s="117">
        <v>502</v>
      </c>
      <c r="G368" s="114">
        <v>27700</v>
      </c>
      <c r="H368" s="120">
        <v>0.62009999999999998</v>
      </c>
      <c r="I368" s="120">
        <v>0.56220000000000003</v>
      </c>
      <c r="J368" s="120">
        <v>0.67479999999999996</v>
      </c>
      <c r="K368" s="114">
        <v>4100</v>
      </c>
      <c r="L368" s="120">
        <v>9.2200000000000004E-2</v>
      </c>
      <c r="M368" s="120">
        <v>6.6199999999999995E-2</v>
      </c>
      <c r="N368" s="120">
        <v>0.12709999999999999</v>
      </c>
      <c r="O368" s="114">
        <v>12900</v>
      </c>
      <c r="P368" s="120">
        <v>0.28770000000000001</v>
      </c>
      <c r="Q368" s="120">
        <v>0.2382</v>
      </c>
      <c r="R368" s="121">
        <v>0.34289999999999998</v>
      </c>
      <c r="S368" s="339"/>
      <c r="T368" s="125">
        <v>492</v>
      </c>
      <c r="U368" s="114">
        <v>29200</v>
      </c>
      <c r="V368" s="120">
        <v>0.64749999999999996</v>
      </c>
      <c r="W368" s="120">
        <v>0.59430000000000005</v>
      </c>
      <c r="X368" s="120">
        <v>0.69730000000000003</v>
      </c>
      <c r="Y368" s="114">
        <v>4800</v>
      </c>
      <c r="Z368" s="120">
        <v>0.1055</v>
      </c>
      <c r="AA368" s="120">
        <v>7.8700000000000006E-2</v>
      </c>
      <c r="AB368" s="120">
        <v>0.14000000000000001</v>
      </c>
      <c r="AC368" s="114">
        <v>11100</v>
      </c>
      <c r="AD368" s="120">
        <v>0.247</v>
      </c>
      <c r="AE368" s="120">
        <v>0.2029</v>
      </c>
      <c r="AF368" s="121">
        <v>0.29709999999999998</v>
      </c>
      <c r="AG368" s="335"/>
      <c r="AH368" s="125">
        <v>506</v>
      </c>
      <c r="AI368" s="114">
        <v>28000</v>
      </c>
      <c r="AJ368" s="115">
        <v>0.61070000000000002</v>
      </c>
      <c r="AK368" s="115">
        <v>0.55640000000000001</v>
      </c>
      <c r="AL368" s="115">
        <v>0.66239999999999999</v>
      </c>
      <c r="AM368" s="114">
        <v>6200</v>
      </c>
      <c r="AN368" s="115">
        <v>0.13519999999999999</v>
      </c>
      <c r="AO368" s="115">
        <v>0.1036</v>
      </c>
      <c r="AP368" s="115">
        <v>0.17460000000000001</v>
      </c>
      <c r="AQ368" s="114">
        <v>11600</v>
      </c>
      <c r="AR368" s="115">
        <v>0.254</v>
      </c>
      <c r="AS368" s="115">
        <v>0.21</v>
      </c>
      <c r="AT368" s="116">
        <v>0.30380000000000001</v>
      </c>
      <c r="AU368" s="352"/>
      <c r="AV368" s="246">
        <v>-9.4000000000000004E-3</v>
      </c>
      <c r="AW368" s="206" t="s">
        <v>942</v>
      </c>
      <c r="AX368" s="246">
        <v>4.2999999999999997E-2</v>
      </c>
      <c r="AY368" s="206" t="s">
        <v>942</v>
      </c>
      <c r="AZ368" s="297">
        <v>-3.3599999999999998E-2</v>
      </c>
      <c r="BA368" s="206" t="s">
        <v>942</v>
      </c>
      <c r="BC368" s="140">
        <v>-3.6799999999999999E-2</v>
      </c>
      <c r="BD368" s="206" t="s">
        <v>942</v>
      </c>
      <c r="BE368" s="246">
        <v>2.98E-2</v>
      </c>
      <c r="BF368" s="206" t="s">
        <v>942</v>
      </c>
      <c r="BG368" s="297">
        <v>7.1000000000000004E-3</v>
      </c>
      <c r="BH368" s="206" t="s">
        <v>942</v>
      </c>
      <c r="BI368" s="187"/>
    </row>
    <row r="369" spans="1:61" x14ac:dyDescent="0.25">
      <c r="A369" s="39" t="str">
        <f t="shared" si="15"/>
        <v>E07000168</v>
      </c>
      <c r="B369" s="18"/>
      <c r="C369" s="19"/>
      <c r="D369" s="40" t="s">
        <v>797</v>
      </c>
      <c r="E369" s="40" t="s">
        <v>798</v>
      </c>
      <c r="F369" s="117">
        <v>516</v>
      </c>
      <c r="G369" s="114">
        <v>54900</v>
      </c>
      <c r="H369" s="120">
        <v>0.60499999999999998</v>
      </c>
      <c r="I369" s="120">
        <v>0.54469999999999996</v>
      </c>
      <c r="J369" s="120">
        <v>0.66220000000000001</v>
      </c>
      <c r="K369" s="114">
        <v>9300</v>
      </c>
      <c r="L369" s="120">
        <v>0.10199999999999999</v>
      </c>
      <c r="M369" s="120">
        <v>7.4200000000000002E-2</v>
      </c>
      <c r="N369" s="120">
        <v>0.13880000000000001</v>
      </c>
      <c r="O369" s="114">
        <v>26600</v>
      </c>
      <c r="P369" s="120">
        <v>0.29299999999999998</v>
      </c>
      <c r="Q369" s="120">
        <v>0.24149999999999999</v>
      </c>
      <c r="R369" s="121">
        <v>0.35049999999999998</v>
      </c>
      <c r="S369" s="339"/>
      <c r="T369" s="125">
        <v>507</v>
      </c>
      <c r="U369" s="114">
        <v>52000</v>
      </c>
      <c r="V369" s="120">
        <v>0.57430000000000003</v>
      </c>
      <c r="W369" s="120">
        <v>0.51900000000000002</v>
      </c>
      <c r="X369" s="120">
        <v>0.62780000000000002</v>
      </c>
      <c r="Y369" s="114">
        <v>14300</v>
      </c>
      <c r="Z369" s="120">
        <v>0.1578</v>
      </c>
      <c r="AA369" s="120">
        <v>0.1197</v>
      </c>
      <c r="AB369" s="120">
        <v>0.20519999999999999</v>
      </c>
      <c r="AC369" s="114">
        <v>24300</v>
      </c>
      <c r="AD369" s="120">
        <v>0.26790000000000003</v>
      </c>
      <c r="AE369" s="120">
        <v>0.22220000000000001</v>
      </c>
      <c r="AF369" s="121">
        <v>0.31919999999999998</v>
      </c>
      <c r="AG369" s="335"/>
      <c r="AH369" s="125">
        <v>502</v>
      </c>
      <c r="AI369" s="114">
        <v>60800</v>
      </c>
      <c r="AJ369" s="115">
        <v>0.66869999999999996</v>
      </c>
      <c r="AK369" s="115">
        <v>0.61650000000000005</v>
      </c>
      <c r="AL369" s="115">
        <v>0.71699999999999997</v>
      </c>
      <c r="AM369" s="114">
        <v>10600</v>
      </c>
      <c r="AN369" s="115">
        <v>0.11600000000000001</v>
      </c>
      <c r="AO369" s="115">
        <v>8.6499999999999994E-2</v>
      </c>
      <c r="AP369" s="115">
        <v>0.15390000000000001</v>
      </c>
      <c r="AQ369" s="114">
        <v>19600</v>
      </c>
      <c r="AR369" s="115">
        <v>0.21529999999999999</v>
      </c>
      <c r="AS369" s="115">
        <v>0.17510000000000001</v>
      </c>
      <c r="AT369" s="116">
        <v>0.26179999999999998</v>
      </c>
      <c r="AU369" s="352"/>
      <c r="AV369" s="246">
        <v>6.3700000000000007E-2</v>
      </c>
      <c r="AW369" s="206" t="s">
        <v>942</v>
      </c>
      <c r="AX369" s="246">
        <v>1.4E-2</v>
      </c>
      <c r="AY369" s="206" t="s">
        <v>942</v>
      </c>
      <c r="AZ369" s="297">
        <v>-7.7799999999999994E-2</v>
      </c>
      <c r="BA369" s="206" t="s">
        <v>936</v>
      </c>
      <c r="BC369" s="140">
        <v>9.4399999999999998E-2</v>
      </c>
      <c r="BD369" s="206" t="s">
        <v>938</v>
      </c>
      <c r="BE369" s="246">
        <v>-4.1799999999999997E-2</v>
      </c>
      <c r="BF369" s="206" t="s">
        <v>942</v>
      </c>
      <c r="BG369" s="297">
        <v>-5.2600000000000001E-2</v>
      </c>
      <c r="BH369" s="206" t="s">
        <v>942</v>
      </c>
      <c r="BI369" s="187"/>
    </row>
    <row r="370" spans="1:61" x14ac:dyDescent="0.25">
      <c r="A370" s="39" t="str">
        <f t="shared" si="15"/>
        <v>E07000169</v>
      </c>
      <c r="B370" s="18"/>
      <c r="C370" s="19"/>
      <c r="D370" s="40" t="s">
        <v>799</v>
      </c>
      <c r="E370" s="40" t="s">
        <v>800</v>
      </c>
      <c r="F370" s="117">
        <v>509</v>
      </c>
      <c r="G370" s="114">
        <v>48800</v>
      </c>
      <c r="H370" s="120">
        <v>0.6946</v>
      </c>
      <c r="I370" s="120">
        <v>0.64080000000000004</v>
      </c>
      <c r="J370" s="120">
        <v>0.74350000000000005</v>
      </c>
      <c r="K370" s="114">
        <v>6000</v>
      </c>
      <c r="L370" s="120">
        <v>8.5999999999999993E-2</v>
      </c>
      <c r="M370" s="120">
        <v>6.3100000000000003E-2</v>
      </c>
      <c r="N370" s="120">
        <v>0.1163</v>
      </c>
      <c r="O370" s="114">
        <v>15400</v>
      </c>
      <c r="P370" s="120">
        <v>0.21940000000000001</v>
      </c>
      <c r="Q370" s="120">
        <v>0.1759</v>
      </c>
      <c r="R370" s="121">
        <v>0.27010000000000001</v>
      </c>
      <c r="S370" s="339"/>
      <c r="T370" s="125">
        <v>491</v>
      </c>
      <c r="U370" s="114">
        <v>42500</v>
      </c>
      <c r="V370" s="120">
        <v>0.60040000000000004</v>
      </c>
      <c r="W370" s="120">
        <v>0.54120000000000001</v>
      </c>
      <c r="X370" s="120">
        <v>0.65680000000000005</v>
      </c>
      <c r="Y370" s="114">
        <v>8300</v>
      </c>
      <c r="Z370" s="120">
        <v>0.1168</v>
      </c>
      <c r="AA370" s="120">
        <v>8.77E-2</v>
      </c>
      <c r="AB370" s="120">
        <v>0.15390000000000001</v>
      </c>
      <c r="AC370" s="114">
        <v>20000</v>
      </c>
      <c r="AD370" s="120">
        <v>0.2828</v>
      </c>
      <c r="AE370" s="120">
        <v>0.23150000000000001</v>
      </c>
      <c r="AF370" s="121">
        <v>0.34039999999999998</v>
      </c>
      <c r="AG370" s="335"/>
      <c r="AH370" s="125">
        <v>503</v>
      </c>
      <c r="AI370" s="114">
        <v>45600</v>
      </c>
      <c r="AJ370" s="115">
        <v>0.63580000000000003</v>
      </c>
      <c r="AK370" s="115">
        <v>0.58220000000000005</v>
      </c>
      <c r="AL370" s="115">
        <v>0.68620000000000003</v>
      </c>
      <c r="AM370" s="114">
        <v>6200</v>
      </c>
      <c r="AN370" s="115">
        <v>8.6400000000000005E-2</v>
      </c>
      <c r="AO370" s="115">
        <v>6.3700000000000007E-2</v>
      </c>
      <c r="AP370" s="115">
        <v>0.1162</v>
      </c>
      <c r="AQ370" s="114">
        <v>19900</v>
      </c>
      <c r="AR370" s="115">
        <v>0.27779999999999999</v>
      </c>
      <c r="AS370" s="115">
        <v>0.23150000000000001</v>
      </c>
      <c r="AT370" s="116">
        <v>0.32940000000000003</v>
      </c>
      <c r="AU370" s="352"/>
      <c r="AV370" s="246">
        <v>-5.8799999999999998E-2</v>
      </c>
      <c r="AW370" s="206" t="s">
        <v>942</v>
      </c>
      <c r="AX370" s="246">
        <v>2.9999999999999997E-4</v>
      </c>
      <c r="AY370" s="206" t="s">
        <v>942</v>
      </c>
      <c r="AZ370" s="297">
        <v>5.8500000000000003E-2</v>
      </c>
      <c r="BA370" s="206" t="s">
        <v>942</v>
      </c>
      <c r="BC370" s="140">
        <v>3.5400000000000001E-2</v>
      </c>
      <c r="BD370" s="206" t="s">
        <v>942</v>
      </c>
      <c r="BE370" s="246">
        <v>-3.04E-2</v>
      </c>
      <c r="BF370" s="206" t="s">
        <v>942</v>
      </c>
      <c r="BG370" s="297">
        <v>-4.8999999999999998E-3</v>
      </c>
      <c r="BH370" s="206" t="s">
        <v>942</v>
      </c>
      <c r="BI370" s="187"/>
    </row>
    <row r="371" spans="1:61" x14ac:dyDescent="0.25">
      <c r="A371" s="39" t="str">
        <f t="shared" si="15"/>
        <v>E08000016</v>
      </c>
      <c r="B371" s="18"/>
      <c r="C371" s="19"/>
      <c r="D371" s="40" t="s">
        <v>801</v>
      </c>
      <c r="E371" s="40" t="s">
        <v>802</v>
      </c>
      <c r="F371" s="117">
        <v>516</v>
      </c>
      <c r="G371" s="114">
        <v>109800</v>
      </c>
      <c r="H371" s="120">
        <v>0.56220000000000003</v>
      </c>
      <c r="I371" s="120">
        <v>0.50349999999999995</v>
      </c>
      <c r="J371" s="120">
        <v>0.61919999999999997</v>
      </c>
      <c r="K371" s="114">
        <v>26400</v>
      </c>
      <c r="L371" s="120">
        <v>0.13519999999999999</v>
      </c>
      <c r="M371" s="120">
        <v>9.6699999999999994E-2</v>
      </c>
      <c r="N371" s="120">
        <v>0.18579999999999999</v>
      </c>
      <c r="O371" s="114">
        <v>59100</v>
      </c>
      <c r="P371" s="120">
        <v>0.30259999999999998</v>
      </c>
      <c r="Q371" s="120">
        <v>0.25119999999999998</v>
      </c>
      <c r="R371" s="121">
        <v>0.3594</v>
      </c>
      <c r="S371" s="339"/>
      <c r="T371" s="125">
        <v>513</v>
      </c>
      <c r="U371" s="114">
        <v>112300</v>
      </c>
      <c r="V371" s="120">
        <v>0.57110000000000005</v>
      </c>
      <c r="W371" s="120">
        <v>0.51259999999999994</v>
      </c>
      <c r="X371" s="120">
        <v>0.62760000000000005</v>
      </c>
      <c r="Y371" s="114">
        <v>24600</v>
      </c>
      <c r="Z371" s="120">
        <v>0.125</v>
      </c>
      <c r="AA371" s="120">
        <v>8.8499999999999995E-2</v>
      </c>
      <c r="AB371" s="120">
        <v>0.17369999999999999</v>
      </c>
      <c r="AC371" s="114">
        <v>59800</v>
      </c>
      <c r="AD371" s="120">
        <v>0.3039</v>
      </c>
      <c r="AE371" s="120">
        <v>0.25619999999999998</v>
      </c>
      <c r="AF371" s="121">
        <v>0.35630000000000001</v>
      </c>
      <c r="AG371" s="335"/>
      <c r="AH371" s="125">
        <v>493</v>
      </c>
      <c r="AI371" s="114">
        <v>107700</v>
      </c>
      <c r="AJ371" s="115">
        <v>0.54349999999999998</v>
      </c>
      <c r="AK371" s="115">
        <v>0.48809999999999998</v>
      </c>
      <c r="AL371" s="115">
        <v>0.5978</v>
      </c>
      <c r="AM371" s="114">
        <v>28700</v>
      </c>
      <c r="AN371" s="115">
        <v>0.14449999999999999</v>
      </c>
      <c r="AO371" s="115">
        <v>0.1114</v>
      </c>
      <c r="AP371" s="115">
        <v>0.1855</v>
      </c>
      <c r="AQ371" s="114">
        <v>61800</v>
      </c>
      <c r="AR371" s="115">
        <v>0.312</v>
      </c>
      <c r="AS371" s="115">
        <v>0.26219999999999999</v>
      </c>
      <c r="AT371" s="116">
        <v>0.36649999999999999</v>
      </c>
      <c r="AU371" s="352"/>
      <c r="AV371" s="246">
        <v>-1.8700000000000001E-2</v>
      </c>
      <c r="AW371" s="206" t="s">
        <v>942</v>
      </c>
      <c r="AX371" s="246">
        <v>9.2999999999999992E-3</v>
      </c>
      <c r="AY371" s="206" t="s">
        <v>942</v>
      </c>
      <c r="AZ371" s="297">
        <v>9.4000000000000004E-3</v>
      </c>
      <c r="BA371" s="206" t="s">
        <v>942</v>
      </c>
      <c r="BC371" s="140">
        <v>-2.76E-2</v>
      </c>
      <c r="BD371" s="206" t="s">
        <v>942</v>
      </c>
      <c r="BE371" s="246">
        <v>1.95E-2</v>
      </c>
      <c r="BF371" s="206" t="s">
        <v>942</v>
      </c>
      <c r="BG371" s="297">
        <v>8.0999999999999996E-3</v>
      </c>
      <c r="BH371" s="206" t="s">
        <v>942</v>
      </c>
      <c r="BI371" s="187"/>
    </row>
    <row r="372" spans="1:61" x14ac:dyDescent="0.25">
      <c r="A372" s="39" t="str">
        <f t="shared" si="15"/>
        <v>E08000017</v>
      </c>
      <c r="B372" s="18"/>
      <c r="C372" s="19"/>
      <c r="D372" s="40" t="s">
        <v>803</v>
      </c>
      <c r="E372" s="40" t="s">
        <v>804</v>
      </c>
      <c r="F372" s="117">
        <v>487</v>
      </c>
      <c r="G372" s="114">
        <v>130500</v>
      </c>
      <c r="H372" s="120">
        <v>0.52869999999999995</v>
      </c>
      <c r="I372" s="120">
        <v>0.46</v>
      </c>
      <c r="J372" s="120">
        <v>0.59619999999999995</v>
      </c>
      <c r="K372" s="114">
        <v>28300</v>
      </c>
      <c r="L372" s="120">
        <v>0.1148</v>
      </c>
      <c r="M372" s="120">
        <v>8.1100000000000005E-2</v>
      </c>
      <c r="N372" s="120">
        <v>0.16009999999999999</v>
      </c>
      <c r="O372" s="114">
        <v>88000</v>
      </c>
      <c r="P372" s="120">
        <v>0.35649999999999998</v>
      </c>
      <c r="Q372" s="120">
        <v>0.2913</v>
      </c>
      <c r="R372" s="121">
        <v>0.42759999999999998</v>
      </c>
      <c r="S372" s="339"/>
      <c r="T372" s="125">
        <v>491</v>
      </c>
      <c r="U372" s="114">
        <v>148500</v>
      </c>
      <c r="V372" s="120">
        <v>0.59909999999999997</v>
      </c>
      <c r="W372" s="120">
        <v>0.54520000000000002</v>
      </c>
      <c r="X372" s="120">
        <v>0.65080000000000005</v>
      </c>
      <c r="Y372" s="114">
        <v>25800</v>
      </c>
      <c r="Z372" s="120">
        <v>0.1043</v>
      </c>
      <c r="AA372" s="120">
        <v>7.46E-2</v>
      </c>
      <c r="AB372" s="120">
        <v>0.14399999999999999</v>
      </c>
      <c r="AC372" s="114">
        <v>73500</v>
      </c>
      <c r="AD372" s="120">
        <v>0.29659999999999997</v>
      </c>
      <c r="AE372" s="120">
        <v>0.25130000000000002</v>
      </c>
      <c r="AF372" s="121">
        <v>0.3463</v>
      </c>
      <c r="AG372" s="335"/>
      <c r="AH372" s="125">
        <v>505</v>
      </c>
      <c r="AI372" s="114">
        <v>134500</v>
      </c>
      <c r="AJ372" s="115">
        <v>0.53859999999999997</v>
      </c>
      <c r="AK372" s="115">
        <v>0.48089999999999999</v>
      </c>
      <c r="AL372" s="115">
        <v>0.59530000000000005</v>
      </c>
      <c r="AM372" s="114">
        <v>29600</v>
      </c>
      <c r="AN372" s="115">
        <v>0.11840000000000001</v>
      </c>
      <c r="AO372" s="115">
        <v>8.6999999999999994E-2</v>
      </c>
      <c r="AP372" s="115">
        <v>0.15909999999999999</v>
      </c>
      <c r="AQ372" s="114">
        <v>85700</v>
      </c>
      <c r="AR372" s="115">
        <v>0.34300000000000003</v>
      </c>
      <c r="AS372" s="115">
        <v>0.28849999999999998</v>
      </c>
      <c r="AT372" s="116">
        <v>0.40200000000000002</v>
      </c>
      <c r="AU372" s="352"/>
      <c r="AV372" s="246">
        <v>0.01</v>
      </c>
      <c r="AW372" s="206" t="s">
        <v>942</v>
      </c>
      <c r="AX372" s="246">
        <v>3.5999999999999999E-3</v>
      </c>
      <c r="AY372" s="206" t="s">
        <v>942</v>
      </c>
      <c r="AZ372" s="297">
        <v>-1.35E-2</v>
      </c>
      <c r="BA372" s="206" t="s">
        <v>942</v>
      </c>
      <c r="BC372" s="140">
        <v>-6.0499999999999998E-2</v>
      </c>
      <c r="BD372" s="206" t="s">
        <v>942</v>
      </c>
      <c r="BE372" s="246">
        <v>1.41E-2</v>
      </c>
      <c r="BF372" s="206" t="s">
        <v>942</v>
      </c>
      <c r="BG372" s="297">
        <v>4.6399999999999997E-2</v>
      </c>
      <c r="BH372" s="206" t="s">
        <v>942</v>
      </c>
      <c r="BI372" s="187"/>
    </row>
    <row r="373" spans="1:61" x14ac:dyDescent="0.25">
      <c r="A373" s="39" t="str">
        <f t="shared" si="15"/>
        <v>E08000018</v>
      </c>
      <c r="B373" s="18"/>
      <c r="C373" s="19"/>
      <c r="D373" s="40" t="s">
        <v>805</v>
      </c>
      <c r="E373" s="40" t="s">
        <v>806</v>
      </c>
      <c r="F373" s="117">
        <v>489</v>
      </c>
      <c r="G373" s="114">
        <v>126600</v>
      </c>
      <c r="H373" s="120">
        <v>0.60060000000000002</v>
      </c>
      <c r="I373" s="120">
        <v>0.53610000000000002</v>
      </c>
      <c r="J373" s="120">
        <v>0.66169999999999995</v>
      </c>
      <c r="K373" s="114">
        <v>30900</v>
      </c>
      <c r="L373" s="120">
        <v>0.14680000000000001</v>
      </c>
      <c r="M373" s="120">
        <v>0.1053</v>
      </c>
      <c r="N373" s="120">
        <v>0.20100000000000001</v>
      </c>
      <c r="O373" s="114">
        <v>53200</v>
      </c>
      <c r="P373" s="120">
        <v>0.25259999999999999</v>
      </c>
      <c r="Q373" s="120">
        <v>0.2026</v>
      </c>
      <c r="R373" s="121">
        <v>0.31009999999999999</v>
      </c>
      <c r="S373" s="339"/>
      <c r="T373" s="125">
        <v>494</v>
      </c>
      <c r="U373" s="114">
        <v>108600</v>
      </c>
      <c r="V373" s="120">
        <v>0.51290000000000002</v>
      </c>
      <c r="W373" s="120">
        <v>0.45700000000000002</v>
      </c>
      <c r="X373" s="120">
        <v>0.56850000000000001</v>
      </c>
      <c r="Y373" s="114">
        <v>24800</v>
      </c>
      <c r="Z373" s="120">
        <v>0.1172</v>
      </c>
      <c r="AA373" s="120">
        <v>8.72E-2</v>
      </c>
      <c r="AB373" s="120">
        <v>0.15579999999999999</v>
      </c>
      <c r="AC373" s="114">
        <v>78300</v>
      </c>
      <c r="AD373" s="120">
        <v>0.36990000000000001</v>
      </c>
      <c r="AE373" s="120">
        <v>0.31659999999999999</v>
      </c>
      <c r="AF373" s="121">
        <v>0.42649999999999999</v>
      </c>
      <c r="AG373" s="335"/>
      <c r="AH373" s="125">
        <v>497</v>
      </c>
      <c r="AI373" s="114">
        <v>111000</v>
      </c>
      <c r="AJ373" s="115">
        <v>0.52270000000000005</v>
      </c>
      <c r="AK373" s="115">
        <v>0.46650000000000003</v>
      </c>
      <c r="AL373" s="115">
        <v>0.57830000000000004</v>
      </c>
      <c r="AM373" s="114">
        <v>27400</v>
      </c>
      <c r="AN373" s="115">
        <v>0.12909999999999999</v>
      </c>
      <c r="AO373" s="115">
        <v>9.7799999999999998E-2</v>
      </c>
      <c r="AP373" s="115">
        <v>0.16839999999999999</v>
      </c>
      <c r="AQ373" s="114">
        <v>74000</v>
      </c>
      <c r="AR373" s="115">
        <v>0.3483</v>
      </c>
      <c r="AS373" s="115">
        <v>0.29570000000000002</v>
      </c>
      <c r="AT373" s="116">
        <v>0.40479999999999999</v>
      </c>
      <c r="AU373" s="352"/>
      <c r="AV373" s="246">
        <v>-7.7899999999999997E-2</v>
      </c>
      <c r="AW373" s="206" t="s">
        <v>942</v>
      </c>
      <c r="AX373" s="246">
        <v>-1.77E-2</v>
      </c>
      <c r="AY373" s="206" t="s">
        <v>942</v>
      </c>
      <c r="AZ373" s="297">
        <v>9.5600000000000004E-2</v>
      </c>
      <c r="BA373" s="206" t="s">
        <v>938</v>
      </c>
      <c r="BC373" s="140">
        <v>9.7000000000000003E-3</v>
      </c>
      <c r="BD373" s="206" t="s">
        <v>942</v>
      </c>
      <c r="BE373" s="246">
        <v>1.1900000000000001E-2</v>
      </c>
      <c r="BF373" s="206" t="s">
        <v>942</v>
      </c>
      <c r="BG373" s="297">
        <v>-2.1600000000000001E-2</v>
      </c>
      <c r="BH373" s="206" t="s">
        <v>942</v>
      </c>
      <c r="BI373" s="187"/>
    </row>
    <row r="374" spans="1:61" x14ac:dyDescent="0.25">
      <c r="A374" s="39" t="str">
        <f t="shared" si="15"/>
        <v>E08000019</v>
      </c>
      <c r="B374" s="18"/>
      <c r="C374" s="19"/>
      <c r="D374" s="40" t="s">
        <v>807</v>
      </c>
      <c r="E374" s="40" t="s">
        <v>808</v>
      </c>
      <c r="F374" s="117">
        <v>2033</v>
      </c>
      <c r="G374" s="114">
        <v>300400</v>
      </c>
      <c r="H374" s="120">
        <v>0.64410000000000001</v>
      </c>
      <c r="I374" s="120">
        <v>0.61229999999999996</v>
      </c>
      <c r="J374" s="120">
        <v>0.67469999999999997</v>
      </c>
      <c r="K374" s="114">
        <v>44700</v>
      </c>
      <c r="L374" s="120">
        <v>9.5799999999999996E-2</v>
      </c>
      <c r="M374" s="120">
        <v>8.1199999999999994E-2</v>
      </c>
      <c r="N374" s="120">
        <v>0.11260000000000001</v>
      </c>
      <c r="O374" s="114">
        <v>121300</v>
      </c>
      <c r="P374" s="120">
        <v>0.2601</v>
      </c>
      <c r="Q374" s="120">
        <v>0.23130000000000001</v>
      </c>
      <c r="R374" s="121">
        <v>0.29110000000000003</v>
      </c>
      <c r="S374" s="339"/>
      <c r="T374" s="125">
        <v>1975</v>
      </c>
      <c r="U374" s="114">
        <v>285200</v>
      </c>
      <c r="V374" s="120">
        <v>0.60519999999999996</v>
      </c>
      <c r="W374" s="120">
        <v>0.57640000000000002</v>
      </c>
      <c r="X374" s="120">
        <v>0.63329999999999997</v>
      </c>
      <c r="Y374" s="114">
        <v>59700</v>
      </c>
      <c r="Z374" s="120">
        <v>0.12670000000000001</v>
      </c>
      <c r="AA374" s="120">
        <v>0.1085</v>
      </c>
      <c r="AB374" s="120">
        <v>0.14749999999999999</v>
      </c>
      <c r="AC374" s="114">
        <v>126400</v>
      </c>
      <c r="AD374" s="120">
        <v>0.2681</v>
      </c>
      <c r="AE374" s="120">
        <v>0.2437</v>
      </c>
      <c r="AF374" s="121">
        <v>0.29399999999999998</v>
      </c>
      <c r="AG374" s="335"/>
      <c r="AH374" s="125">
        <v>2025</v>
      </c>
      <c r="AI374" s="114">
        <v>310900</v>
      </c>
      <c r="AJ374" s="115">
        <v>0.65700000000000003</v>
      </c>
      <c r="AK374" s="115">
        <v>0.62870000000000004</v>
      </c>
      <c r="AL374" s="115">
        <v>0.68420000000000003</v>
      </c>
      <c r="AM374" s="114">
        <v>48500</v>
      </c>
      <c r="AN374" s="115">
        <v>0.1024</v>
      </c>
      <c r="AO374" s="115">
        <v>8.7499999999999994E-2</v>
      </c>
      <c r="AP374" s="115">
        <v>0.1195</v>
      </c>
      <c r="AQ374" s="114">
        <v>113800</v>
      </c>
      <c r="AR374" s="115">
        <v>0.24060000000000001</v>
      </c>
      <c r="AS374" s="115">
        <v>0.2162</v>
      </c>
      <c r="AT374" s="116">
        <v>0.26679999999999998</v>
      </c>
      <c r="AU374" s="352"/>
      <c r="AV374" s="246">
        <v>1.29E-2</v>
      </c>
      <c r="AW374" s="206" t="s">
        <v>942</v>
      </c>
      <c r="AX374" s="246">
        <v>6.6E-3</v>
      </c>
      <c r="AY374" s="206" t="s">
        <v>942</v>
      </c>
      <c r="AZ374" s="297">
        <v>-1.95E-2</v>
      </c>
      <c r="BA374" s="206" t="s">
        <v>942</v>
      </c>
      <c r="BC374" s="140">
        <v>5.1799999999999999E-2</v>
      </c>
      <c r="BD374" s="206" t="s">
        <v>938</v>
      </c>
      <c r="BE374" s="246">
        <v>-2.4299999999999999E-2</v>
      </c>
      <c r="BF374" s="206" t="s">
        <v>942</v>
      </c>
      <c r="BG374" s="297">
        <v>-2.75E-2</v>
      </c>
      <c r="BH374" s="206" t="s">
        <v>942</v>
      </c>
      <c r="BI374" s="187"/>
    </row>
    <row r="375" spans="1:61" x14ac:dyDescent="0.25">
      <c r="A375" s="39" t="str">
        <f t="shared" si="15"/>
        <v>E08000032</v>
      </c>
      <c r="B375" s="18"/>
      <c r="C375" s="19"/>
      <c r="D375" s="40" t="s">
        <v>809</v>
      </c>
      <c r="E375" s="40" t="s">
        <v>810</v>
      </c>
      <c r="F375" s="117">
        <v>1044</v>
      </c>
      <c r="G375" s="114">
        <v>233600</v>
      </c>
      <c r="H375" s="120">
        <v>0.57550000000000001</v>
      </c>
      <c r="I375" s="120">
        <v>0.53100000000000003</v>
      </c>
      <c r="J375" s="120">
        <v>0.61880000000000002</v>
      </c>
      <c r="K375" s="114">
        <v>46300</v>
      </c>
      <c r="L375" s="120">
        <v>0.1142</v>
      </c>
      <c r="M375" s="120">
        <v>8.9599999999999999E-2</v>
      </c>
      <c r="N375" s="120">
        <v>0.1444</v>
      </c>
      <c r="O375" s="114">
        <v>125900</v>
      </c>
      <c r="P375" s="120">
        <v>0.31030000000000002</v>
      </c>
      <c r="Q375" s="120">
        <v>0.27</v>
      </c>
      <c r="R375" s="121">
        <v>0.3538</v>
      </c>
      <c r="S375" s="339"/>
      <c r="T375" s="125">
        <v>1010</v>
      </c>
      <c r="U375" s="114">
        <v>243500</v>
      </c>
      <c r="V375" s="120">
        <v>0.59699999999999998</v>
      </c>
      <c r="W375" s="120">
        <v>0.55469999999999997</v>
      </c>
      <c r="X375" s="120">
        <v>0.63780000000000003</v>
      </c>
      <c r="Y375" s="114">
        <v>61000</v>
      </c>
      <c r="Z375" s="120">
        <v>0.1497</v>
      </c>
      <c r="AA375" s="120">
        <v>0.1215</v>
      </c>
      <c r="AB375" s="120">
        <v>0.183</v>
      </c>
      <c r="AC375" s="114">
        <v>103300</v>
      </c>
      <c r="AD375" s="120">
        <v>0.25340000000000001</v>
      </c>
      <c r="AE375" s="120">
        <v>0.21940000000000001</v>
      </c>
      <c r="AF375" s="121">
        <v>0.29060000000000002</v>
      </c>
      <c r="AG375" s="335"/>
      <c r="AH375" s="125">
        <v>983</v>
      </c>
      <c r="AI375" s="114">
        <v>249300</v>
      </c>
      <c r="AJ375" s="115">
        <v>0.61150000000000004</v>
      </c>
      <c r="AK375" s="115">
        <v>0.56810000000000005</v>
      </c>
      <c r="AL375" s="115">
        <v>0.6532</v>
      </c>
      <c r="AM375" s="114">
        <v>61400</v>
      </c>
      <c r="AN375" s="115">
        <v>0.15060000000000001</v>
      </c>
      <c r="AO375" s="115">
        <v>0.12139999999999999</v>
      </c>
      <c r="AP375" s="115">
        <v>0.1852</v>
      </c>
      <c r="AQ375" s="114">
        <v>97000</v>
      </c>
      <c r="AR375" s="115">
        <v>0.23799999999999999</v>
      </c>
      <c r="AS375" s="115">
        <v>0.20419999999999999</v>
      </c>
      <c r="AT375" s="116">
        <v>0.27539999999999998</v>
      </c>
      <c r="AU375" s="352"/>
      <c r="AV375" s="246">
        <v>3.5999999999999997E-2</v>
      </c>
      <c r="AW375" s="206" t="s">
        <v>942</v>
      </c>
      <c r="AX375" s="246">
        <v>3.6400000000000002E-2</v>
      </c>
      <c r="AY375" s="206" t="s">
        <v>942</v>
      </c>
      <c r="AZ375" s="297">
        <v>-7.2400000000000006E-2</v>
      </c>
      <c r="BA375" s="206" t="s">
        <v>936</v>
      </c>
      <c r="BC375" s="140">
        <v>1.4500000000000001E-2</v>
      </c>
      <c r="BD375" s="206" t="s">
        <v>942</v>
      </c>
      <c r="BE375" s="246">
        <v>8.9999999999999998E-4</v>
      </c>
      <c r="BF375" s="206" t="s">
        <v>942</v>
      </c>
      <c r="BG375" s="297">
        <v>-1.54E-2</v>
      </c>
      <c r="BH375" s="206" t="s">
        <v>942</v>
      </c>
      <c r="BI375" s="187"/>
    </row>
    <row r="376" spans="1:61" x14ac:dyDescent="0.25">
      <c r="A376" s="39" t="str">
        <f t="shared" si="15"/>
        <v>E08000033</v>
      </c>
      <c r="B376" s="18"/>
      <c r="C376" s="19"/>
      <c r="D376" s="40" t="s">
        <v>811</v>
      </c>
      <c r="E376" s="40" t="s">
        <v>812</v>
      </c>
      <c r="F376" s="117">
        <v>514</v>
      </c>
      <c r="G376" s="114">
        <v>102400</v>
      </c>
      <c r="H376" s="120">
        <v>0.61080000000000001</v>
      </c>
      <c r="I376" s="120">
        <v>0.55149999999999999</v>
      </c>
      <c r="J376" s="120">
        <v>0.66700000000000004</v>
      </c>
      <c r="K376" s="114">
        <v>17200</v>
      </c>
      <c r="L376" s="120">
        <v>0.1024</v>
      </c>
      <c r="M376" s="120">
        <v>7.1900000000000006E-2</v>
      </c>
      <c r="N376" s="120">
        <v>0.14380000000000001</v>
      </c>
      <c r="O376" s="114">
        <v>48100</v>
      </c>
      <c r="P376" s="120">
        <v>0.2868</v>
      </c>
      <c r="Q376" s="120">
        <v>0.23599999999999999</v>
      </c>
      <c r="R376" s="121">
        <v>0.34360000000000002</v>
      </c>
      <c r="S376" s="339"/>
      <c r="T376" s="125">
        <v>504</v>
      </c>
      <c r="U376" s="114">
        <v>100800</v>
      </c>
      <c r="V376" s="120">
        <v>0.59709999999999996</v>
      </c>
      <c r="W376" s="120">
        <v>0.5383</v>
      </c>
      <c r="X376" s="120">
        <v>0.6532</v>
      </c>
      <c r="Y376" s="114">
        <v>21200</v>
      </c>
      <c r="Z376" s="120">
        <v>0.12590000000000001</v>
      </c>
      <c r="AA376" s="120">
        <v>9.5899999999999999E-2</v>
      </c>
      <c r="AB376" s="120">
        <v>0.16350000000000001</v>
      </c>
      <c r="AC376" s="114">
        <v>46800</v>
      </c>
      <c r="AD376" s="120">
        <v>0.27700000000000002</v>
      </c>
      <c r="AE376" s="120">
        <v>0.22420000000000001</v>
      </c>
      <c r="AF376" s="121">
        <v>0.33689999999999998</v>
      </c>
      <c r="AG376" s="335"/>
      <c r="AH376" s="125">
        <v>503</v>
      </c>
      <c r="AI376" s="114">
        <v>111700</v>
      </c>
      <c r="AJ376" s="115">
        <v>0.66369999999999996</v>
      </c>
      <c r="AK376" s="115">
        <v>0.60880000000000001</v>
      </c>
      <c r="AL376" s="115">
        <v>0.71460000000000001</v>
      </c>
      <c r="AM376" s="114">
        <v>16200</v>
      </c>
      <c r="AN376" s="115">
        <v>9.6199999999999994E-2</v>
      </c>
      <c r="AO376" s="115">
        <v>6.9000000000000006E-2</v>
      </c>
      <c r="AP376" s="115">
        <v>0.13250000000000001</v>
      </c>
      <c r="AQ376" s="114">
        <v>40400</v>
      </c>
      <c r="AR376" s="115">
        <v>0.24010000000000001</v>
      </c>
      <c r="AS376" s="115">
        <v>0.1961</v>
      </c>
      <c r="AT376" s="116">
        <v>0.29039999999999999</v>
      </c>
      <c r="AU376" s="352"/>
      <c r="AV376" s="246">
        <v>5.2900000000000003E-2</v>
      </c>
      <c r="AW376" s="206" t="s">
        <v>942</v>
      </c>
      <c r="AX376" s="246">
        <v>-6.1999999999999998E-3</v>
      </c>
      <c r="AY376" s="206" t="s">
        <v>942</v>
      </c>
      <c r="AZ376" s="297">
        <v>-4.6699999999999998E-2</v>
      </c>
      <c r="BA376" s="206" t="s">
        <v>942</v>
      </c>
      <c r="BC376" s="140">
        <v>6.6600000000000006E-2</v>
      </c>
      <c r="BD376" s="206" t="s">
        <v>942</v>
      </c>
      <c r="BE376" s="246">
        <v>-2.9700000000000001E-2</v>
      </c>
      <c r="BF376" s="206" t="s">
        <v>942</v>
      </c>
      <c r="BG376" s="297">
        <v>-3.6999999999999998E-2</v>
      </c>
      <c r="BH376" s="206" t="s">
        <v>942</v>
      </c>
      <c r="BI376" s="187"/>
    </row>
    <row r="377" spans="1:61" x14ac:dyDescent="0.25">
      <c r="A377" s="39" t="str">
        <f t="shared" si="15"/>
        <v>E08000034</v>
      </c>
      <c r="B377" s="18"/>
      <c r="C377" s="19"/>
      <c r="D377" s="40" t="s">
        <v>813</v>
      </c>
      <c r="E377" s="40" t="s">
        <v>814</v>
      </c>
      <c r="F377" s="117">
        <v>987</v>
      </c>
      <c r="G377" s="114">
        <v>213900</v>
      </c>
      <c r="H377" s="120">
        <v>0.61770000000000003</v>
      </c>
      <c r="I377" s="120">
        <v>0.57469999999999999</v>
      </c>
      <c r="J377" s="120">
        <v>0.65900000000000003</v>
      </c>
      <c r="K377" s="114">
        <v>43000</v>
      </c>
      <c r="L377" s="120">
        <v>0.1242</v>
      </c>
      <c r="M377" s="120">
        <v>9.8199999999999996E-2</v>
      </c>
      <c r="N377" s="120">
        <v>0.156</v>
      </c>
      <c r="O377" s="114">
        <v>89400</v>
      </c>
      <c r="P377" s="120">
        <v>0.25800000000000001</v>
      </c>
      <c r="Q377" s="120">
        <v>0.22239999999999999</v>
      </c>
      <c r="R377" s="121">
        <v>0.29720000000000002</v>
      </c>
      <c r="S377" s="339"/>
      <c r="T377" s="125">
        <v>980</v>
      </c>
      <c r="U377" s="114">
        <v>200000</v>
      </c>
      <c r="V377" s="120">
        <v>0.57389999999999997</v>
      </c>
      <c r="W377" s="120">
        <v>0.53239999999999998</v>
      </c>
      <c r="X377" s="120">
        <v>0.61439999999999995</v>
      </c>
      <c r="Y377" s="114">
        <v>52200</v>
      </c>
      <c r="Z377" s="120">
        <v>0.14979999999999999</v>
      </c>
      <c r="AA377" s="120">
        <v>0.1217</v>
      </c>
      <c r="AB377" s="120">
        <v>0.1832</v>
      </c>
      <c r="AC377" s="114">
        <v>96200</v>
      </c>
      <c r="AD377" s="120">
        <v>0.2762</v>
      </c>
      <c r="AE377" s="120">
        <v>0.2419</v>
      </c>
      <c r="AF377" s="121">
        <v>0.31340000000000001</v>
      </c>
      <c r="AG377" s="335"/>
      <c r="AH377" s="125">
        <v>493</v>
      </c>
      <c r="AI377" s="114">
        <v>180200</v>
      </c>
      <c r="AJ377" s="115">
        <v>0.51839999999999997</v>
      </c>
      <c r="AK377" s="115">
        <v>0.45910000000000001</v>
      </c>
      <c r="AL377" s="115">
        <v>0.57720000000000005</v>
      </c>
      <c r="AM377" s="114">
        <v>54900</v>
      </c>
      <c r="AN377" s="115">
        <v>0.1578</v>
      </c>
      <c r="AO377" s="115">
        <v>0.11849999999999999</v>
      </c>
      <c r="AP377" s="115">
        <v>0.20699999999999999</v>
      </c>
      <c r="AQ377" s="114">
        <v>112600</v>
      </c>
      <c r="AR377" s="115">
        <v>0.32379999999999998</v>
      </c>
      <c r="AS377" s="115">
        <v>0.26950000000000002</v>
      </c>
      <c r="AT377" s="116">
        <v>0.38329999999999997</v>
      </c>
      <c r="AU377" s="352"/>
      <c r="AV377" s="246">
        <v>-9.9299999999999999E-2</v>
      </c>
      <c r="AW377" s="243" t="s">
        <v>936</v>
      </c>
      <c r="AX377" s="246">
        <v>3.3599999999999998E-2</v>
      </c>
      <c r="AY377" s="206" t="s">
        <v>942</v>
      </c>
      <c r="AZ377" s="297">
        <v>6.5699999999999995E-2</v>
      </c>
      <c r="BA377" s="206" t="s">
        <v>942</v>
      </c>
      <c r="BC377" s="140">
        <v>-5.5500000000000001E-2</v>
      </c>
      <c r="BD377" s="206" t="s">
        <v>942</v>
      </c>
      <c r="BE377" s="246">
        <v>8.0000000000000002E-3</v>
      </c>
      <c r="BF377" s="206" t="s">
        <v>942</v>
      </c>
      <c r="BG377" s="297">
        <v>4.7500000000000001E-2</v>
      </c>
      <c r="BH377" s="206" t="s">
        <v>942</v>
      </c>
      <c r="BI377" s="187"/>
    </row>
    <row r="378" spans="1:61" x14ac:dyDescent="0.25">
      <c r="A378" s="39" t="str">
        <f t="shared" si="15"/>
        <v>E08000035</v>
      </c>
      <c r="B378" s="18"/>
      <c r="C378" s="19"/>
      <c r="D378" s="40" t="s">
        <v>815</v>
      </c>
      <c r="E378" s="40" t="s">
        <v>816</v>
      </c>
      <c r="F378" s="117">
        <v>2012</v>
      </c>
      <c r="G378" s="114">
        <v>379600</v>
      </c>
      <c r="H378" s="120">
        <v>0.60440000000000005</v>
      </c>
      <c r="I378" s="120">
        <v>0.57450000000000001</v>
      </c>
      <c r="J378" s="120">
        <v>0.63349999999999995</v>
      </c>
      <c r="K378" s="114">
        <v>77800</v>
      </c>
      <c r="L378" s="120">
        <v>0.1239</v>
      </c>
      <c r="M378" s="120">
        <v>0.10489999999999999</v>
      </c>
      <c r="N378" s="120">
        <v>0.14580000000000001</v>
      </c>
      <c r="O378" s="114">
        <v>170700</v>
      </c>
      <c r="P378" s="120">
        <v>0.2717</v>
      </c>
      <c r="Q378" s="120">
        <v>0.24579999999999999</v>
      </c>
      <c r="R378" s="121">
        <v>0.29930000000000001</v>
      </c>
      <c r="S378" s="339"/>
      <c r="T378" s="125">
        <v>1978</v>
      </c>
      <c r="U378" s="114">
        <v>399700</v>
      </c>
      <c r="V378" s="120">
        <v>0.63119999999999998</v>
      </c>
      <c r="W378" s="120">
        <v>0.6028</v>
      </c>
      <c r="X378" s="120">
        <v>0.65869999999999995</v>
      </c>
      <c r="Y378" s="114">
        <v>78100</v>
      </c>
      <c r="Z378" s="120">
        <v>0.1234</v>
      </c>
      <c r="AA378" s="120">
        <v>0.10630000000000001</v>
      </c>
      <c r="AB378" s="120">
        <v>0.14280000000000001</v>
      </c>
      <c r="AC378" s="114">
        <v>155500</v>
      </c>
      <c r="AD378" s="120">
        <v>0.2455</v>
      </c>
      <c r="AE378" s="120">
        <v>0.2215</v>
      </c>
      <c r="AF378" s="121">
        <v>0.27110000000000001</v>
      </c>
      <c r="AG378" s="335"/>
      <c r="AH378" s="125">
        <v>1963</v>
      </c>
      <c r="AI378" s="114">
        <v>419500</v>
      </c>
      <c r="AJ378" s="115">
        <v>0.6613</v>
      </c>
      <c r="AK378" s="115">
        <v>0.63300000000000001</v>
      </c>
      <c r="AL378" s="115">
        <v>0.6885</v>
      </c>
      <c r="AM378" s="114">
        <v>71000</v>
      </c>
      <c r="AN378" s="115">
        <v>0.1118</v>
      </c>
      <c r="AO378" s="115">
        <v>9.5100000000000004E-2</v>
      </c>
      <c r="AP378" s="115">
        <v>0.13109999999999999</v>
      </c>
      <c r="AQ378" s="114">
        <v>143900</v>
      </c>
      <c r="AR378" s="115">
        <v>0.22689999999999999</v>
      </c>
      <c r="AS378" s="115">
        <v>0.20349999999999999</v>
      </c>
      <c r="AT378" s="116">
        <v>0.25209999999999999</v>
      </c>
      <c r="AU378" s="352"/>
      <c r="AV378" s="246">
        <v>5.6899999999999999E-2</v>
      </c>
      <c r="AW378" s="243" t="s">
        <v>938</v>
      </c>
      <c r="AX378" s="246">
        <v>-1.2E-2</v>
      </c>
      <c r="AY378" s="206" t="s">
        <v>942</v>
      </c>
      <c r="AZ378" s="297">
        <v>-4.4900000000000002E-2</v>
      </c>
      <c r="BA378" s="206" t="s">
        <v>936</v>
      </c>
      <c r="BC378" s="140">
        <v>3.0099999999999998E-2</v>
      </c>
      <c r="BD378" s="206" t="s">
        <v>942</v>
      </c>
      <c r="BE378" s="246">
        <v>-1.15E-2</v>
      </c>
      <c r="BF378" s="206" t="s">
        <v>942</v>
      </c>
      <c r="BG378" s="297">
        <v>-1.8599999999999998E-2</v>
      </c>
      <c r="BH378" s="206" t="s">
        <v>942</v>
      </c>
      <c r="BI378" s="187"/>
    </row>
    <row r="379" spans="1:61" x14ac:dyDescent="0.25">
      <c r="A379" s="39" t="str">
        <f t="shared" si="15"/>
        <v>E08000036</v>
      </c>
      <c r="B379" s="20"/>
      <c r="C379" s="21"/>
      <c r="D379" s="43" t="s">
        <v>817</v>
      </c>
      <c r="E379" s="43" t="s">
        <v>818</v>
      </c>
      <c r="F379" s="129">
        <v>995</v>
      </c>
      <c r="G379" s="130">
        <v>158200</v>
      </c>
      <c r="H379" s="160">
        <v>0.58230000000000004</v>
      </c>
      <c r="I379" s="160">
        <v>0.54110000000000003</v>
      </c>
      <c r="J379" s="160">
        <v>0.62250000000000005</v>
      </c>
      <c r="K379" s="130">
        <v>33500</v>
      </c>
      <c r="L379" s="160">
        <v>0.1232</v>
      </c>
      <c r="M379" s="160">
        <v>9.9000000000000005E-2</v>
      </c>
      <c r="N379" s="160">
        <v>0.1522</v>
      </c>
      <c r="O379" s="130">
        <v>80000</v>
      </c>
      <c r="P379" s="160">
        <v>0.29449999999999998</v>
      </c>
      <c r="Q379" s="160">
        <v>0.25850000000000001</v>
      </c>
      <c r="R379" s="158">
        <v>0.3332</v>
      </c>
      <c r="S379" s="339"/>
      <c r="T379" s="201">
        <v>976</v>
      </c>
      <c r="U379" s="130">
        <v>157800</v>
      </c>
      <c r="V379" s="160">
        <v>0.57599999999999996</v>
      </c>
      <c r="W379" s="160">
        <v>0.53469999999999995</v>
      </c>
      <c r="X379" s="160">
        <v>0.61629999999999996</v>
      </c>
      <c r="Y379" s="130">
        <v>32100</v>
      </c>
      <c r="Z379" s="160">
        <v>0.11700000000000001</v>
      </c>
      <c r="AA379" s="160">
        <v>9.3700000000000006E-2</v>
      </c>
      <c r="AB379" s="160">
        <v>0.1452</v>
      </c>
      <c r="AC379" s="130">
        <v>84100</v>
      </c>
      <c r="AD379" s="160">
        <v>0.307</v>
      </c>
      <c r="AE379" s="160">
        <v>0.27060000000000001</v>
      </c>
      <c r="AF379" s="158">
        <v>0.34589999999999999</v>
      </c>
      <c r="AG379" s="335"/>
      <c r="AH379" s="201">
        <v>491</v>
      </c>
      <c r="AI379" s="130">
        <v>162000</v>
      </c>
      <c r="AJ379" s="250">
        <v>0.58589999999999998</v>
      </c>
      <c r="AK379" s="250">
        <v>0.52649999999999997</v>
      </c>
      <c r="AL379" s="250">
        <v>0.64300000000000002</v>
      </c>
      <c r="AM379" s="130">
        <v>31900</v>
      </c>
      <c r="AN379" s="250">
        <v>0.1154</v>
      </c>
      <c r="AO379" s="250">
        <v>8.4599999999999995E-2</v>
      </c>
      <c r="AP379" s="250">
        <v>0.15559999999999999</v>
      </c>
      <c r="AQ379" s="130">
        <v>82600</v>
      </c>
      <c r="AR379" s="250">
        <v>0.29859999999999998</v>
      </c>
      <c r="AS379" s="250">
        <v>0.24709999999999999</v>
      </c>
      <c r="AT379" s="251">
        <v>0.35580000000000001</v>
      </c>
      <c r="AU379" s="352"/>
      <c r="AV379" s="247">
        <v>3.5999999999999999E-3</v>
      </c>
      <c r="AW379" s="208" t="s">
        <v>942</v>
      </c>
      <c r="AX379" s="247">
        <v>-7.7000000000000002E-3</v>
      </c>
      <c r="AY379" s="208" t="s">
        <v>942</v>
      </c>
      <c r="AZ379" s="298">
        <v>4.1999999999999997E-3</v>
      </c>
      <c r="BA379" s="208" t="s">
        <v>942</v>
      </c>
      <c r="BC379" s="230">
        <v>9.9000000000000008E-3</v>
      </c>
      <c r="BD379" s="208" t="s">
        <v>942</v>
      </c>
      <c r="BE379" s="247">
        <v>-1.6000000000000001E-3</v>
      </c>
      <c r="BF379" s="208" t="s">
        <v>942</v>
      </c>
      <c r="BG379" s="298">
        <v>-8.3000000000000001E-3</v>
      </c>
      <c r="BH379" s="208" t="s">
        <v>942</v>
      </c>
      <c r="BI379" s="187"/>
    </row>
    <row r="380" spans="1:61" x14ac:dyDescent="0.25">
      <c r="AV380" s="190"/>
      <c r="AW380" s="191"/>
      <c r="AX380" s="164"/>
      <c r="AY380" s="191"/>
      <c r="AZ380" s="164"/>
      <c r="BA380" s="191"/>
      <c r="BI380" s="189"/>
    </row>
    <row r="381" spans="1:61" s="29" customFormat="1" ht="12" x14ac:dyDescent="0.2">
      <c r="A381" s="102" t="s">
        <v>927</v>
      </c>
      <c r="B381" s="102"/>
      <c r="C381" s="102"/>
      <c r="D381" s="102"/>
      <c r="E381" s="102"/>
      <c r="F381" s="102"/>
      <c r="G381" s="28"/>
      <c r="K381" s="28"/>
      <c r="P381" s="28"/>
      <c r="Q381" s="28"/>
      <c r="U381" s="28"/>
      <c r="Y381" s="28"/>
      <c r="AE381" s="132"/>
      <c r="AG381" s="132"/>
      <c r="AI381" s="28"/>
      <c r="AM381" s="28"/>
      <c r="AS381" s="132"/>
      <c r="AV381" s="159"/>
      <c r="AW381" s="192"/>
      <c r="AX381" s="159"/>
      <c r="AY381" s="159"/>
      <c r="AZ381" s="159"/>
      <c r="BA381" s="159"/>
      <c r="BD381" s="132"/>
      <c r="BI381" s="159"/>
    </row>
    <row r="382" spans="1:61" s="29" customFormat="1" ht="12.75" customHeight="1" x14ac:dyDescent="0.25">
      <c r="A382" s="398" t="s">
        <v>928</v>
      </c>
      <c r="B382" s="398"/>
      <c r="C382" s="398"/>
      <c r="D382" s="398"/>
      <c r="E382" s="398"/>
      <c r="F382" s="398"/>
      <c r="G382" s="398"/>
      <c r="H382" s="398"/>
      <c r="I382" s="398"/>
      <c r="J382" s="398"/>
      <c r="K382" s="398"/>
      <c r="L382" s="398"/>
      <c r="M382" s="398"/>
      <c r="N382" s="398"/>
      <c r="O382" s="398"/>
      <c r="P382" s="28"/>
      <c r="Q382" s="28"/>
      <c r="U382" s="28"/>
      <c r="Y382" s="28"/>
      <c r="AE382" s="132"/>
      <c r="AG382" s="132"/>
      <c r="AI382" s="28"/>
      <c r="AM382" s="28"/>
      <c r="AS382" s="132"/>
      <c r="AV382" s="159"/>
      <c r="AW382" s="192"/>
      <c r="AX382" s="159"/>
      <c r="AY382" s="159"/>
      <c r="AZ382" s="159"/>
      <c r="BA382" s="159"/>
      <c r="BD382" s="132"/>
      <c r="BI382" s="159"/>
    </row>
    <row r="383" spans="1:61" s="29" customFormat="1" ht="12.75" customHeight="1" x14ac:dyDescent="0.2">
      <c r="A383" s="154"/>
      <c r="B383" s="154"/>
      <c r="C383" s="154"/>
      <c r="D383" s="154"/>
      <c r="E383" s="167"/>
      <c r="F383" s="154"/>
      <c r="G383" s="154"/>
      <c r="H383" s="223"/>
      <c r="I383" s="223"/>
      <c r="J383" s="223"/>
      <c r="K383" s="223"/>
      <c r="L383" s="223"/>
      <c r="M383" s="223"/>
      <c r="N383" s="223"/>
      <c r="O383" s="223"/>
      <c r="P383" s="28"/>
      <c r="Q383" s="28"/>
      <c r="U383" s="28"/>
      <c r="Y383" s="28"/>
      <c r="AE383" s="132"/>
      <c r="AG383" s="132"/>
      <c r="AI383" s="28"/>
      <c r="AM383" s="28"/>
      <c r="AS383" s="132"/>
      <c r="AV383" s="159"/>
      <c r="AW383" s="192"/>
      <c r="AX383" s="159"/>
      <c r="AY383" s="159"/>
      <c r="AZ383" s="159"/>
      <c r="BA383" s="159"/>
      <c r="BD383" s="132"/>
      <c r="BI383" s="159"/>
    </row>
    <row r="384" spans="1:61" x14ac:dyDescent="0.25">
      <c r="A384" s="150" t="s">
        <v>909</v>
      </c>
      <c r="B384" s="102"/>
      <c r="C384" s="102"/>
      <c r="D384" s="102"/>
      <c r="E384" s="102"/>
      <c r="F384" s="102"/>
      <c r="G384" s="102"/>
      <c r="H384" s="162"/>
      <c r="I384" s="162"/>
      <c r="J384" s="162"/>
      <c r="K384" s="162"/>
      <c r="L384" s="162"/>
      <c r="M384" s="162"/>
      <c r="N384" s="162"/>
      <c r="O384" s="239"/>
      <c r="P384" s="239"/>
      <c r="Q384" s="239"/>
      <c r="R384" s="239"/>
      <c r="AV384" s="190"/>
      <c r="AW384" s="191"/>
      <c r="AX384" s="164"/>
      <c r="AY384" s="191"/>
      <c r="AZ384" s="164"/>
      <c r="BA384" s="191"/>
      <c r="BI384" s="189"/>
    </row>
    <row r="385" spans="1:61" x14ac:dyDescent="0.25">
      <c r="A385" s="101"/>
      <c r="B385" s="101"/>
      <c r="C385" s="101"/>
      <c r="D385" s="101"/>
      <c r="E385" s="101"/>
      <c r="F385" s="101"/>
      <c r="G385" s="101"/>
      <c r="H385" s="239"/>
      <c r="I385" s="239"/>
      <c r="J385" s="239"/>
      <c r="K385" s="239"/>
      <c r="L385" s="239"/>
      <c r="M385" s="239"/>
      <c r="N385" s="239"/>
      <c r="O385" s="240"/>
      <c r="P385" s="241"/>
      <c r="Q385" s="241"/>
      <c r="R385" s="241"/>
      <c r="AV385" s="190"/>
      <c r="AW385" s="191"/>
      <c r="AX385" s="164"/>
      <c r="AY385" s="191"/>
      <c r="AZ385" s="164"/>
      <c r="BA385" s="191"/>
      <c r="BI385" s="189"/>
    </row>
  </sheetData>
  <mergeCells count="31">
    <mergeCell ref="BC4:BH4"/>
    <mergeCell ref="BC5:BD6"/>
    <mergeCell ref="BE5:BF6"/>
    <mergeCell ref="BG5:BH6"/>
    <mergeCell ref="A382:O382"/>
    <mergeCell ref="T4:AF4"/>
    <mergeCell ref="AC5:AF5"/>
    <mergeCell ref="AE6:AF6"/>
    <mergeCell ref="AH4:AT4"/>
    <mergeCell ref="AI5:AL5"/>
    <mergeCell ref="AM5:AP5"/>
    <mergeCell ref="AQ5:AT5"/>
    <mergeCell ref="AK6:AL6"/>
    <mergeCell ref="AO6:AP6"/>
    <mergeCell ref="AV4:BA4"/>
    <mergeCell ref="AV5:AW6"/>
    <mergeCell ref="AX5:AY6"/>
    <mergeCell ref="AZ5:BA6"/>
    <mergeCell ref="AS6:AT6"/>
    <mergeCell ref="F4:R4"/>
    <mergeCell ref="A3:F3"/>
    <mergeCell ref="U5:X5"/>
    <mergeCell ref="W6:X6"/>
    <mergeCell ref="Y5:AB5"/>
    <mergeCell ref="AA6:AB6"/>
    <mergeCell ref="G5:J5"/>
    <mergeCell ref="I6:J6"/>
    <mergeCell ref="K5:N5"/>
    <mergeCell ref="M6:N6"/>
    <mergeCell ref="O5:R5"/>
    <mergeCell ref="Q6:R6"/>
  </mergeCells>
  <conditionalFormatting sqref="AW63:AW64">
    <cfRule type="containsText" dxfId="589" priority="1031" operator="containsText" text="decrease">
      <formula>NOT(ISERROR(SEARCH("decrease",AW63)))</formula>
    </cfRule>
    <cfRule type="containsText" dxfId="588" priority="1032" operator="containsText" text="increase">
      <formula>NOT(ISERROR(SEARCH("increase",AW63)))</formula>
    </cfRule>
  </conditionalFormatting>
  <conditionalFormatting sqref="AW63:AW64 AY63:AY64">
    <cfRule type="containsText" dxfId="587" priority="1029" operator="containsText" text="decrease">
      <formula>NOT(ISERROR(SEARCH("decrease",AW63)))</formula>
    </cfRule>
    <cfRule type="containsText" dxfId="586" priority="1030" operator="containsText" text="increase">
      <formula>NOT(ISERROR(SEARCH("increase",AW63)))</formula>
    </cfRule>
  </conditionalFormatting>
  <conditionalFormatting sqref="AW83 AW90 AW110:AW111 AW145:AW146 AW159:AW160 AW202:AW203 AW228 AW234 AW268 AW278:AW279 AW291 AW302 AW321:AW322 AW356:AW357">
    <cfRule type="containsText" dxfId="585" priority="1027" operator="containsText" text="decrease">
      <formula>NOT(ISERROR(SEARCH("decrease",AW83)))</formula>
    </cfRule>
    <cfRule type="containsText" dxfId="584" priority="1028" operator="containsText" text="increase">
      <formula>NOT(ISERROR(SEARCH("increase",AW83)))</formula>
    </cfRule>
  </conditionalFormatting>
  <conditionalFormatting sqref="AW83 AW90 AW110:AW111 AW145:AW146 AW159:AW160 AW202:AW203 AW228 AW234 AW268 AW278:AW279 AW291 AW302 AW321:AW322 AW356:AW357 AY110:AY111 AY145:AY146 AY159:AY160 AY189 AY200 AY202:AY203 AY217 AY267 AY278:AY279 AY321:AY322 AY356:AY358">
    <cfRule type="containsText" dxfId="583" priority="1025" operator="containsText" text="decrease">
      <formula>NOT(ISERROR(SEARCH("decrease",AW83)))</formula>
    </cfRule>
    <cfRule type="containsText" dxfId="582" priority="1026" operator="containsText" text="increase">
      <formula>NOT(ISERROR(SEARCH("increase",AW83)))</formula>
    </cfRule>
  </conditionalFormatting>
  <conditionalFormatting sqref="AY9:AY10">
    <cfRule type="containsText" dxfId="581" priority="1023" operator="containsText" text="decrease">
      <formula>NOT(ISERROR(SEARCH("decrease",AY9)))</formula>
    </cfRule>
    <cfRule type="containsText" dxfId="580" priority="1024" operator="containsText" text="increase">
      <formula>NOT(ISERROR(SEARCH("increase",AY9)))</formula>
    </cfRule>
  </conditionalFormatting>
  <conditionalFormatting sqref="AW52">
    <cfRule type="containsText" dxfId="579" priority="1021" operator="containsText" text="decrease">
      <formula>NOT(ISERROR(SEARCH("decrease",AW52)))</formula>
    </cfRule>
    <cfRule type="containsText" dxfId="578" priority="1022" operator="containsText" text="increase">
      <formula>NOT(ISERROR(SEARCH("increase",AW52)))</formula>
    </cfRule>
  </conditionalFormatting>
  <conditionalFormatting sqref="AW52">
    <cfRule type="containsText" dxfId="577" priority="1019" operator="containsText" text="decrease">
      <formula>NOT(ISERROR(SEARCH("decrease",AW52)))</formula>
    </cfRule>
    <cfRule type="containsText" dxfId="576" priority="1020" operator="containsText" text="increase">
      <formula>NOT(ISERROR(SEARCH("increase",AW52)))</formula>
    </cfRule>
  </conditionalFormatting>
  <conditionalFormatting sqref="AW69">
    <cfRule type="containsText" dxfId="575" priority="1009" operator="containsText" text="decrease">
      <formula>NOT(ISERROR(SEARCH("decrease",AW69)))</formula>
    </cfRule>
    <cfRule type="containsText" dxfId="574" priority="1010" operator="containsText" text="increase">
      <formula>NOT(ISERROR(SEARCH("increase",AW69)))</formula>
    </cfRule>
  </conditionalFormatting>
  <conditionalFormatting sqref="AW69">
    <cfRule type="containsText" dxfId="573" priority="1007" operator="containsText" text="decrease">
      <formula>NOT(ISERROR(SEARCH("decrease",AW69)))</formula>
    </cfRule>
    <cfRule type="containsText" dxfId="572" priority="1008" operator="containsText" text="increase">
      <formula>NOT(ISERROR(SEARCH("increase",AW69)))</formula>
    </cfRule>
  </conditionalFormatting>
  <conditionalFormatting sqref="AW71 AW73">
    <cfRule type="containsText" dxfId="571" priority="1005" operator="containsText" text="decrease">
      <formula>NOT(ISERROR(SEARCH("decrease",AW71)))</formula>
    </cfRule>
    <cfRule type="containsText" dxfId="570" priority="1006" operator="containsText" text="increase">
      <formula>NOT(ISERROR(SEARCH("increase",AW71)))</formula>
    </cfRule>
  </conditionalFormatting>
  <conditionalFormatting sqref="AW71 AW73">
    <cfRule type="containsText" dxfId="569" priority="1003" operator="containsText" text="decrease">
      <formula>NOT(ISERROR(SEARCH("decrease",AW71)))</formula>
    </cfRule>
    <cfRule type="containsText" dxfId="568" priority="1004" operator="containsText" text="increase">
      <formula>NOT(ISERROR(SEARCH("increase",AW71)))</formula>
    </cfRule>
  </conditionalFormatting>
  <conditionalFormatting sqref="AW87">
    <cfRule type="containsText" dxfId="567" priority="1001" operator="containsText" text="decrease">
      <formula>NOT(ISERROR(SEARCH("decrease",AW87)))</formula>
    </cfRule>
    <cfRule type="containsText" dxfId="566" priority="1002" operator="containsText" text="increase">
      <formula>NOT(ISERROR(SEARCH("increase",AW87)))</formula>
    </cfRule>
  </conditionalFormatting>
  <conditionalFormatting sqref="AW87">
    <cfRule type="containsText" dxfId="565" priority="999" operator="containsText" text="decrease">
      <formula>NOT(ISERROR(SEARCH("decrease",AW87)))</formula>
    </cfRule>
    <cfRule type="containsText" dxfId="564" priority="1000" operator="containsText" text="increase">
      <formula>NOT(ISERROR(SEARCH("increase",AW87)))</formula>
    </cfRule>
  </conditionalFormatting>
  <conditionalFormatting sqref="AW96">
    <cfRule type="containsText" dxfId="563" priority="997" operator="containsText" text="decrease">
      <formula>NOT(ISERROR(SEARCH("decrease",AW96)))</formula>
    </cfRule>
    <cfRule type="containsText" dxfId="562" priority="998" operator="containsText" text="increase">
      <formula>NOT(ISERROR(SEARCH("increase",AW96)))</formula>
    </cfRule>
  </conditionalFormatting>
  <conditionalFormatting sqref="AW96">
    <cfRule type="containsText" dxfId="561" priority="995" operator="containsText" text="decrease">
      <formula>NOT(ISERROR(SEARCH("decrease",AW96)))</formula>
    </cfRule>
    <cfRule type="containsText" dxfId="560" priority="996" operator="containsText" text="increase">
      <formula>NOT(ISERROR(SEARCH("increase",AW96)))</formula>
    </cfRule>
  </conditionalFormatting>
  <conditionalFormatting sqref="AW114 AW131">
    <cfRule type="containsText" dxfId="559" priority="989" operator="containsText" text="decrease">
      <formula>NOT(ISERROR(SEARCH("decrease",AW114)))</formula>
    </cfRule>
    <cfRule type="containsText" dxfId="558" priority="990" operator="containsText" text="increase">
      <formula>NOT(ISERROR(SEARCH("increase",AW114)))</formula>
    </cfRule>
  </conditionalFormatting>
  <conditionalFormatting sqref="AW114 AW131">
    <cfRule type="containsText" dxfId="557" priority="987" operator="containsText" text="decrease">
      <formula>NOT(ISERROR(SEARCH("decrease",AW114)))</formula>
    </cfRule>
    <cfRule type="containsText" dxfId="556" priority="988" operator="containsText" text="increase">
      <formula>NOT(ISERROR(SEARCH("increase",AW114)))</formula>
    </cfRule>
  </conditionalFormatting>
  <conditionalFormatting sqref="AW140">
    <cfRule type="containsText" dxfId="555" priority="985" operator="containsText" text="decrease">
      <formula>NOT(ISERROR(SEARCH("decrease",AW140)))</formula>
    </cfRule>
    <cfRule type="containsText" dxfId="554" priority="986" operator="containsText" text="increase">
      <formula>NOT(ISERROR(SEARCH("increase",AW140)))</formula>
    </cfRule>
  </conditionalFormatting>
  <conditionalFormatting sqref="AW140">
    <cfRule type="containsText" dxfId="553" priority="983" operator="containsText" text="decrease">
      <formula>NOT(ISERROR(SEARCH("decrease",AW140)))</formula>
    </cfRule>
    <cfRule type="containsText" dxfId="552" priority="984" operator="containsText" text="increase">
      <formula>NOT(ISERROR(SEARCH("increase",AW140)))</formula>
    </cfRule>
  </conditionalFormatting>
  <conditionalFormatting sqref="AW189">
    <cfRule type="containsText" dxfId="551" priority="973" operator="containsText" text="decrease">
      <formula>NOT(ISERROR(SEARCH("decrease",AW189)))</formula>
    </cfRule>
    <cfRule type="containsText" dxfId="550" priority="974" operator="containsText" text="increase">
      <formula>NOT(ISERROR(SEARCH("increase",AW189)))</formula>
    </cfRule>
  </conditionalFormatting>
  <conditionalFormatting sqref="AW189">
    <cfRule type="containsText" dxfId="549" priority="971" operator="containsText" text="decrease">
      <formula>NOT(ISERROR(SEARCH("decrease",AW189)))</formula>
    </cfRule>
    <cfRule type="containsText" dxfId="548" priority="972" operator="containsText" text="increase">
      <formula>NOT(ISERROR(SEARCH("increase",AW189)))</formula>
    </cfRule>
  </conditionalFormatting>
  <conditionalFormatting sqref="AW206">
    <cfRule type="containsText" dxfId="547" priority="965" operator="containsText" text="decrease">
      <formula>NOT(ISERROR(SEARCH("decrease",AW206)))</formula>
    </cfRule>
    <cfRule type="containsText" dxfId="546" priority="966" operator="containsText" text="increase">
      <formula>NOT(ISERROR(SEARCH("increase",AW206)))</formula>
    </cfRule>
  </conditionalFormatting>
  <conditionalFormatting sqref="AW206">
    <cfRule type="containsText" dxfId="545" priority="963" operator="containsText" text="decrease">
      <formula>NOT(ISERROR(SEARCH("decrease",AW206)))</formula>
    </cfRule>
    <cfRule type="containsText" dxfId="544" priority="964" operator="containsText" text="increase">
      <formula>NOT(ISERROR(SEARCH("increase",AW206)))</formula>
    </cfRule>
  </conditionalFormatting>
  <conditionalFormatting sqref="AW265">
    <cfRule type="containsText" dxfId="543" priority="949" operator="containsText" text="decrease">
      <formula>NOT(ISERROR(SEARCH("decrease",AW265)))</formula>
    </cfRule>
    <cfRule type="containsText" dxfId="542" priority="950" operator="containsText" text="increase">
      <formula>NOT(ISERROR(SEARCH("increase",AW265)))</formula>
    </cfRule>
  </conditionalFormatting>
  <conditionalFormatting sqref="AW265">
    <cfRule type="containsText" dxfId="541" priority="947" operator="containsText" text="decrease">
      <formula>NOT(ISERROR(SEARCH("decrease",AW265)))</formula>
    </cfRule>
    <cfRule type="containsText" dxfId="540" priority="948" operator="containsText" text="increase">
      <formula>NOT(ISERROR(SEARCH("increase",AW265)))</formula>
    </cfRule>
  </conditionalFormatting>
  <conditionalFormatting sqref="AW284 AW290">
    <cfRule type="containsText" dxfId="539" priority="937" operator="containsText" text="decrease">
      <formula>NOT(ISERROR(SEARCH("decrease",AW284)))</formula>
    </cfRule>
    <cfRule type="containsText" dxfId="538" priority="938" operator="containsText" text="increase">
      <formula>NOT(ISERROR(SEARCH("increase",AW284)))</formula>
    </cfRule>
  </conditionalFormatting>
  <conditionalFormatting sqref="AW284 AW290">
    <cfRule type="containsText" dxfId="537" priority="935" operator="containsText" text="decrease">
      <formula>NOT(ISERROR(SEARCH("decrease",AW284)))</formula>
    </cfRule>
    <cfRule type="containsText" dxfId="536" priority="936" operator="containsText" text="increase">
      <formula>NOT(ISERROR(SEARCH("increase",AW284)))</formula>
    </cfRule>
  </conditionalFormatting>
  <conditionalFormatting sqref="AW292">
    <cfRule type="containsText" dxfId="535" priority="933" operator="containsText" text="decrease">
      <formula>NOT(ISERROR(SEARCH("decrease",AW292)))</formula>
    </cfRule>
    <cfRule type="containsText" dxfId="534" priority="934" operator="containsText" text="increase">
      <formula>NOT(ISERROR(SEARCH("increase",AW292)))</formula>
    </cfRule>
  </conditionalFormatting>
  <conditionalFormatting sqref="AW292">
    <cfRule type="containsText" dxfId="533" priority="931" operator="containsText" text="decrease">
      <formula>NOT(ISERROR(SEARCH("decrease",AW292)))</formula>
    </cfRule>
    <cfRule type="containsText" dxfId="532" priority="932" operator="containsText" text="increase">
      <formula>NOT(ISERROR(SEARCH("increase",AW292)))</formula>
    </cfRule>
  </conditionalFormatting>
  <conditionalFormatting sqref="AW312">
    <cfRule type="containsText" dxfId="531" priority="925" operator="containsText" text="decrease">
      <formula>NOT(ISERROR(SEARCH("decrease",AW312)))</formula>
    </cfRule>
    <cfRule type="containsText" dxfId="530" priority="926" operator="containsText" text="increase">
      <formula>NOT(ISERROR(SEARCH("increase",AW312)))</formula>
    </cfRule>
  </conditionalFormatting>
  <conditionalFormatting sqref="AW312">
    <cfRule type="containsText" dxfId="529" priority="923" operator="containsText" text="decrease">
      <formula>NOT(ISERROR(SEARCH("decrease",AW312)))</formula>
    </cfRule>
    <cfRule type="containsText" dxfId="528" priority="924" operator="containsText" text="increase">
      <formula>NOT(ISERROR(SEARCH("increase",AW312)))</formula>
    </cfRule>
  </conditionalFormatting>
  <conditionalFormatting sqref="AW377:AW379">
    <cfRule type="containsText" dxfId="527" priority="897" operator="containsText" text="decrease">
      <formula>NOT(ISERROR(SEARCH("decrease",AW377)))</formula>
    </cfRule>
    <cfRule type="containsText" dxfId="526" priority="898" operator="containsText" text="increase">
      <formula>NOT(ISERROR(SEARCH("increase",AW377)))</formula>
    </cfRule>
  </conditionalFormatting>
  <conditionalFormatting sqref="AW377:AW379">
    <cfRule type="containsText" dxfId="525" priority="895" operator="containsText" text="decrease">
      <formula>NOT(ISERROR(SEARCH("decrease",AW377)))</formula>
    </cfRule>
    <cfRule type="containsText" dxfId="524" priority="896" operator="containsText" text="increase">
      <formula>NOT(ISERROR(SEARCH("increase",AW377)))</formula>
    </cfRule>
  </conditionalFormatting>
  <conditionalFormatting sqref="AY15">
    <cfRule type="containsText" dxfId="523" priority="893" operator="containsText" text="decrease">
      <formula>NOT(ISERROR(SEARCH("decrease",AY15)))</formula>
    </cfRule>
    <cfRule type="containsText" dxfId="522" priority="894" operator="containsText" text="increase">
      <formula>NOT(ISERROR(SEARCH("increase",AY15)))</formula>
    </cfRule>
  </conditionalFormatting>
  <conditionalFormatting sqref="AY15">
    <cfRule type="containsText" dxfId="521" priority="891" operator="containsText" text="decrease">
      <formula>NOT(ISERROR(SEARCH("decrease",AY15)))</formula>
    </cfRule>
    <cfRule type="containsText" dxfId="520" priority="892" operator="containsText" text="increase">
      <formula>NOT(ISERROR(SEARCH("increase",AY15)))</formula>
    </cfRule>
  </conditionalFormatting>
  <conditionalFormatting sqref="AY36">
    <cfRule type="containsText" dxfId="519" priority="885" operator="containsText" text="decrease">
      <formula>NOT(ISERROR(SEARCH("decrease",AY36)))</formula>
    </cfRule>
    <cfRule type="containsText" dxfId="518" priority="886" operator="containsText" text="increase">
      <formula>NOT(ISERROR(SEARCH("increase",AY36)))</formula>
    </cfRule>
  </conditionalFormatting>
  <conditionalFormatting sqref="AY36">
    <cfRule type="containsText" dxfId="517" priority="883" operator="containsText" text="decrease">
      <formula>NOT(ISERROR(SEARCH("decrease",AY36)))</formula>
    </cfRule>
    <cfRule type="containsText" dxfId="516" priority="884" operator="containsText" text="increase">
      <formula>NOT(ISERROR(SEARCH("increase",AY36)))</formula>
    </cfRule>
  </conditionalFormatting>
  <conditionalFormatting sqref="AY54">
    <cfRule type="containsText" dxfId="515" priority="881" operator="containsText" text="decrease">
      <formula>NOT(ISERROR(SEARCH("decrease",AY54)))</formula>
    </cfRule>
    <cfRule type="containsText" dxfId="514" priority="882" operator="containsText" text="increase">
      <formula>NOT(ISERROR(SEARCH("increase",AY54)))</formula>
    </cfRule>
  </conditionalFormatting>
  <conditionalFormatting sqref="AY54">
    <cfRule type="containsText" dxfId="513" priority="879" operator="containsText" text="decrease">
      <formula>NOT(ISERROR(SEARCH("decrease",AY54)))</formula>
    </cfRule>
    <cfRule type="containsText" dxfId="512" priority="880" operator="containsText" text="increase">
      <formula>NOT(ISERROR(SEARCH("increase",AY54)))</formula>
    </cfRule>
  </conditionalFormatting>
  <conditionalFormatting sqref="AY80 AY100 AY97 AY87">
    <cfRule type="containsText" dxfId="511" priority="865" operator="containsText" text="decrease">
      <formula>NOT(ISERROR(SEARCH("decrease",AY80)))</formula>
    </cfRule>
    <cfRule type="containsText" dxfId="510" priority="866" operator="containsText" text="increase">
      <formula>NOT(ISERROR(SEARCH("increase",AY80)))</formula>
    </cfRule>
  </conditionalFormatting>
  <conditionalFormatting sqref="AY80 AY100 AY97 AY87">
    <cfRule type="containsText" dxfId="509" priority="863" operator="containsText" text="decrease">
      <formula>NOT(ISERROR(SEARCH("decrease",AY80)))</formula>
    </cfRule>
    <cfRule type="containsText" dxfId="508" priority="864" operator="containsText" text="increase">
      <formula>NOT(ISERROR(SEARCH("increase",AY80)))</formula>
    </cfRule>
  </conditionalFormatting>
  <conditionalFormatting sqref="AY131 AY136">
    <cfRule type="containsText" dxfId="507" priority="857" operator="containsText" text="decrease">
      <formula>NOT(ISERROR(SEARCH("decrease",AY131)))</formula>
    </cfRule>
    <cfRule type="containsText" dxfId="506" priority="858" operator="containsText" text="increase">
      <formula>NOT(ISERROR(SEARCH("increase",AY131)))</formula>
    </cfRule>
  </conditionalFormatting>
  <conditionalFormatting sqref="AY131 AY136">
    <cfRule type="containsText" dxfId="505" priority="855" operator="containsText" text="decrease">
      <formula>NOT(ISERROR(SEARCH("decrease",AY131)))</formula>
    </cfRule>
    <cfRule type="containsText" dxfId="504" priority="856" operator="containsText" text="increase">
      <formula>NOT(ISERROR(SEARCH("increase",AY131)))</formula>
    </cfRule>
  </conditionalFormatting>
  <conditionalFormatting sqref="AY196">
    <cfRule type="containsText" dxfId="503" priority="845" operator="containsText" text="decrease">
      <formula>NOT(ISERROR(SEARCH("decrease",AY196)))</formula>
    </cfRule>
    <cfRule type="containsText" dxfId="502" priority="846" operator="containsText" text="increase">
      <formula>NOT(ISERROR(SEARCH("increase",AY196)))</formula>
    </cfRule>
  </conditionalFormatting>
  <conditionalFormatting sqref="AY196">
    <cfRule type="containsText" dxfId="501" priority="843" operator="containsText" text="decrease">
      <formula>NOT(ISERROR(SEARCH("decrease",AY196)))</formula>
    </cfRule>
    <cfRule type="containsText" dxfId="500" priority="844" operator="containsText" text="increase">
      <formula>NOT(ISERROR(SEARCH("increase",AY196)))</formula>
    </cfRule>
  </conditionalFormatting>
  <conditionalFormatting sqref="AY261">
    <cfRule type="containsText" dxfId="499" priority="821" operator="containsText" text="decrease">
      <formula>NOT(ISERROR(SEARCH("decrease",AY261)))</formula>
    </cfRule>
    <cfRule type="containsText" dxfId="498" priority="822" operator="containsText" text="increase">
      <formula>NOT(ISERROR(SEARCH("increase",AY261)))</formula>
    </cfRule>
  </conditionalFormatting>
  <conditionalFormatting sqref="AY261">
    <cfRule type="containsText" dxfId="497" priority="819" operator="containsText" text="decrease">
      <formula>NOT(ISERROR(SEARCH("decrease",AY261)))</formula>
    </cfRule>
    <cfRule type="containsText" dxfId="496" priority="820" operator="containsText" text="increase">
      <formula>NOT(ISERROR(SEARCH("increase",AY261)))</formula>
    </cfRule>
  </conditionalFormatting>
  <conditionalFormatting sqref="AY302">
    <cfRule type="containsText" dxfId="495" priority="813" operator="containsText" text="decrease">
      <formula>NOT(ISERROR(SEARCH("decrease",AY302)))</formula>
    </cfRule>
    <cfRule type="containsText" dxfId="494" priority="814" operator="containsText" text="increase">
      <formula>NOT(ISERROR(SEARCH("increase",AY302)))</formula>
    </cfRule>
  </conditionalFormatting>
  <conditionalFormatting sqref="AY302">
    <cfRule type="containsText" dxfId="493" priority="811" operator="containsText" text="decrease">
      <formula>NOT(ISERROR(SEARCH("decrease",AY302)))</formula>
    </cfRule>
    <cfRule type="containsText" dxfId="492" priority="812" operator="containsText" text="increase">
      <formula>NOT(ISERROR(SEARCH("increase",AY302)))</formula>
    </cfRule>
  </conditionalFormatting>
  <conditionalFormatting sqref="AY308">
    <cfRule type="containsText" dxfId="491" priority="809" operator="containsText" text="decrease">
      <formula>NOT(ISERROR(SEARCH("decrease",AY308)))</formula>
    </cfRule>
    <cfRule type="containsText" dxfId="490" priority="810" operator="containsText" text="increase">
      <formula>NOT(ISERROR(SEARCH("increase",AY308)))</formula>
    </cfRule>
  </conditionalFormatting>
  <conditionalFormatting sqref="AY308">
    <cfRule type="containsText" dxfId="489" priority="807" operator="containsText" text="decrease">
      <formula>NOT(ISERROR(SEARCH("decrease",AY308)))</formula>
    </cfRule>
    <cfRule type="containsText" dxfId="488" priority="808" operator="containsText" text="increase">
      <formula>NOT(ISERROR(SEARCH("increase",AY308)))</formula>
    </cfRule>
  </conditionalFormatting>
  <conditionalFormatting sqref="AY327">
    <cfRule type="containsText" dxfId="487" priority="805" operator="containsText" text="decrease">
      <formula>NOT(ISERROR(SEARCH("decrease",AY327)))</formula>
    </cfRule>
    <cfRule type="containsText" dxfId="486" priority="806" operator="containsText" text="increase">
      <formula>NOT(ISERROR(SEARCH("increase",AY327)))</formula>
    </cfRule>
  </conditionalFormatting>
  <conditionalFormatting sqref="AY327">
    <cfRule type="containsText" dxfId="485" priority="803" operator="containsText" text="decrease">
      <formula>NOT(ISERROR(SEARCH("decrease",AY327)))</formula>
    </cfRule>
    <cfRule type="containsText" dxfId="484" priority="804" operator="containsText" text="increase">
      <formula>NOT(ISERROR(SEARCH("increase",AY327)))</formula>
    </cfRule>
  </conditionalFormatting>
  <conditionalFormatting sqref="AY353">
    <cfRule type="containsText" dxfId="483" priority="797" operator="containsText" text="decrease">
      <formula>NOT(ISERROR(SEARCH("decrease",AY353)))</formula>
    </cfRule>
    <cfRule type="containsText" dxfId="482" priority="798" operator="containsText" text="increase">
      <formula>NOT(ISERROR(SEARCH("increase",AY353)))</formula>
    </cfRule>
  </conditionalFormatting>
  <conditionalFormatting sqref="AY353">
    <cfRule type="containsText" dxfId="481" priority="795" operator="containsText" text="decrease">
      <formula>NOT(ISERROR(SEARCH("decrease",AY353)))</formula>
    </cfRule>
    <cfRule type="containsText" dxfId="480" priority="796" operator="containsText" text="increase">
      <formula>NOT(ISERROR(SEARCH("increase",AY353)))</formula>
    </cfRule>
  </conditionalFormatting>
  <conditionalFormatting sqref="AY366">
    <cfRule type="containsText" dxfId="479" priority="793" operator="containsText" text="decrease">
      <formula>NOT(ISERROR(SEARCH("decrease",AY366)))</formula>
    </cfRule>
    <cfRule type="containsText" dxfId="478" priority="794" operator="containsText" text="increase">
      <formula>NOT(ISERROR(SEARCH("increase",AY366)))</formula>
    </cfRule>
  </conditionalFormatting>
  <conditionalFormatting sqref="AY366">
    <cfRule type="containsText" dxfId="477" priority="791" operator="containsText" text="decrease">
      <formula>NOT(ISERROR(SEARCH("decrease",AY366)))</formula>
    </cfRule>
    <cfRule type="containsText" dxfId="476" priority="792" operator="containsText" text="increase">
      <formula>NOT(ISERROR(SEARCH("increase",AY366)))</formula>
    </cfRule>
  </conditionalFormatting>
  <conditionalFormatting sqref="AY379">
    <cfRule type="containsText" dxfId="475" priority="785" operator="containsText" text="decrease">
      <formula>NOT(ISERROR(SEARCH("decrease",AY379)))</formula>
    </cfRule>
    <cfRule type="containsText" dxfId="474" priority="786" operator="containsText" text="increase">
      <formula>NOT(ISERROR(SEARCH("increase",AY379)))</formula>
    </cfRule>
  </conditionalFormatting>
  <conditionalFormatting sqref="AY379">
    <cfRule type="containsText" dxfId="473" priority="783" operator="containsText" text="decrease">
      <formula>NOT(ISERROR(SEARCH("decrease",AY379)))</formula>
    </cfRule>
    <cfRule type="containsText" dxfId="472" priority="784" operator="containsText" text="increase">
      <formula>NOT(ISERROR(SEARCH("increase",AY379)))</formula>
    </cfRule>
  </conditionalFormatting>
  <conditionalFormatting sqref="BA379">
    <cfRule type="containsText" dxfId="471" priority="781" operator="containsText" text="decrease">
      <formula>NOT(ISERROR(SEARCH("decrease",BA379)))</formula>
    </cfRule>
    <cfRule type="containsText" dxfId="470" priority="782" operator="containsText" text="increase">
      <formula>NOT(ISERROR(SEARCH("increase",BA379)))</formula>
    </cfRule>
  </conditionalFormatting>
  <conditionalFormatting sqref="BA379">
    <cfRule type="containsText" dxfId="469" priority="779" operator="containsText" text="increase">
      <formula>NOT(ISERROR(SEARCH("increase",BA379)))</formula>
    </cfRule>
    <cfRule type="containsText" dxfId="468" priority="780" operator="containsText" text="decrease">
      <formula>NOT(ISERROR(SEARCH("decrease",BA379)))</formula>
    </cfRule>
  </conditionalFormatting>
  <conditionalFormatting sqref="BA379">
    <cfRule type="containsText" dxfId="467" priority="777" operator="containsText" text="increase">
      <formula>NOT(ISERROR(SEARCH("increase",BA379)))</formula>
    </cfRule>
    <cfRule type="containsText" dxfId="466" priority="778" operator="containsText" text="decrease">
      <formula>NOT(ISERROR(SEARCH("decrease",BA379)))</formula>
    </cfRule>
  </conditionalFormatting>
  <conditionalFormatting sqref="AW15 AW28">
    <cfRule type="containsText" dxfId="465" priority="775" operator="containsText" text="decrease">
      <formula>NOT(ISERROR(SEARCH("decrease",AW15)))</formula>
    </cfRule>
    <cfRule type="containsText" dxfId="464" priority="776" operator="containsText" text="increase">
      <formula>NOT(ISERROR(SEARCH("increase",AW15)))</formula>
    </cfRule>
  </conditionalFormatting>
  <conditionalFormatting sqref="AW9:AW10 AW15 AW28 AW52 AW63:AW64 AW69 AW71 AW73 AW83 AW87 AW90 AW96 AW110:AW111 AW114 AW131 AW140 AW145:AW146 AW159:AW160 AW189 AW202:AW203 AW206 AW228 AW234 AW265 AW268 AW278:AW279 AW284 AW290:AW292 AW302 AW312 AW321:AW322 AW356:AW357 AW377:AW379">
    <cfRule type="containsText" dxfId="463" priority="773" operator="containsText" text="decrease">
      <formula>NOT(ISERROR(SEARCH("decrease",AW9)))</formula>
    </cfRule>
    <cfRule type="containsText" dxfId="462" priority="774" operator="containsText" text="increase">
      <formula>NOT(ISERROR(SEARCH("increase",AW9)))</formula>
    </cfRule>
  </conditionalFormatting>
  <conditionalFormatting sqref="AY9:AY10 AY15 AY36 AY54 AY63:AY64 AY110:AY111 AY100 AY97 AY87 AY80 AY145:AY146 AY136 AY131 AY159:AY160 AY189 AY196 AY200 AY202:AY203 AY278:AY279 AY267 AY261 AY217 AY321:AY322 AY308 AY302 AY356:AY358 AY353 AY327 AY366 AY379">
    <cfRule type="containsText" dxfId="461" priority="771" operator="containsText" text="decrease">
      <formula>NOT(ISERROR(SEARCH("decrease",AY9)))</formula>
    </cfRule>
    <cfRule type="containsText" dxfId="460" priority="772" operator="containsText" text="increase">
      <formula>NOT(ISERROR(SEARCH("increase",AY9)))</formula>
    </cfRule>
  </conditionalFormatting>
  <conditionalFormatting sqref="BA379">
    <cfRule type="containsText" dxfId="459" priority="769" operator="containsText" text="decrease">
      <formula>NOT(ISERROR(SEARCH("decrease",BA379)))</formula>
    </cfRule>
    <cfRule type="containsText" dxfId="458" priority="770" operator="containsText" text="increase">
      <formula>NOT(ISERROR(SEARCH("increase",BA379)))</formula>
    </cfRule>
  </conditionalFormatting>
  <conditionalFormatting sqref="AW8:AW10 AW15 AW28 AW52 AW63:AW64 AW69 AW71 AW73 AW83 AW87 AW90 AW96 AW110:AW111 AW114 AW131 AW140 AW145:AW146 AW159:AW160 AW189 AW202:AW203 AW206 AW228 AW234 AW265 AW268 AW278:AW279 AW284 AW290:AW292 AW302 AW312 AW321:AW322 AW356:AW357 AW377:AW379">
    <cfRule type="containsText" dxfId="457" priority="767" operator="containsText" text="decrease">
      <formula>NOT(ISERROR(SEARCH("decrease",AW8)))</formula>
    </cfRule>
    <cfRule type="containsText" dxfId="456" priority="768" operator="containsText" text="increase">
      <formula>NOT(ISERROR(SEARCH("increase",AW8)))</formula>
    </cfRule>
  </conditionalFormatting>
  <conditionalFormatting sqref="AW8:AW10 AW15 AW28 AW52 AW63:AW64 AW69 AW71 AW73 AW83 AW87 AW90 AW96 AW110:AW111 AW114 AW131 AW140 AW145:AW146 AW159:AW160 AW189 AW202:AW203 AW206 AW228 AW234 AW265 AW268 AW278:AW279 AW284 AW290:AW292 AW302 AW312 AW321:AW322 AW356:AW357 AW377:AW379">
    <cfRule type="containsText" dxfId="455" priority="765" operator="containsText" text="decrease">
      <formula>NOT(ISERROR(SEARCH("decrease",AW8)))</formula>
    </cfRule>
    <cfRule type="containsText" dxfId="454" priority="766" operator="containsText" text="increase">
      <formula>NOT(ISERROR(SEARCH("increase",AW8)))</formula>
    </cfRule>
  </conditionalFormatting>
  <conditionalFormatting sqref="AY9:AY10 AY15 AY36 AY54 AY63:AY64 AY110:AY111 AY100 AY97 AY87 AY80 AY145:AY146 AY136 AY131 AY159:AY160 AY189 AY196 AY200 AY202:AY203 AY278:AY279 AY267 AY261 AY217 AY321:AY322 AY308 AY302 AY356:AY358 AY353 AY327 AY366 AY379">
    <cfRule type="containsText" dxfId="453" priority="763" operator="containsText" text="decrease">
      <formula>NOT(ISERROR(SEARCH("decrease",AY9)))</formula>
    </cfRule>
    <cfRule type="containsText" dxfId="452" priority="764" operator="containsText" text="increase">
      <formula>NOT(ISERROR(SEARCH("increase",AY9)))</formula>
    </cfRule>
  </conditionalFormatting>
  <conditionalFormatting sqref="AY9:AY10 AY15 AY36 AY54 AY63:AY64 AY110:AY111 AY100 AY97 AY87 AY80 AY145:AY146 AY136 AY131 AY159:AY160 AY189 AY196 AY200 AY202:AY203 AY278:AY279 AY267 AY261 AY217 AY321:AY322 AY308 AY302 AY356:AY358 AY353 AY327 AY366 AY379">
    <cfRule type="containsText" dxfId="451" priority="761" operator="containsText" text="decrease">
      <formula>NOT(ISERROR(SEARCH("decrease",AY9)))</formula>
    </cfRule>
    <cfRule type="containsText" dxfId="450" priority="762" operator="containsText" text="increase">
      <formula>NOT(ISERROR(SEARCH("increase",AY9)))</formula>
    </cfRule>
  </conditionalFormatting>
  <conditionalFormatting sqref="BA379">
    <cfRule type="containsText" dxfId="449" priority="759" operator="containsText" text="decrease">
      <formula>NOT(ISERROR(SEARCH("decrease",BA379)))</formula>
    </cfRule>
    <cfRule type="containsText" dxfId="448" priority="760" operator="containsText" text="increase">
      <formula>NOT(ISERROR(SEARCH("increase",BA379)))</formula>
    </cfRule>
  </conditionalFormatting>
  <conditionalFormatting sqref="BA379">
    <cfRule type="containsText" dxfId="447" priority="757" operator="containsText" text="decrease">
      <formula>NOT(ISERROR(SEARCH("decrease",BA379)))</formula>
    </cfRule>
    <cfRule type="containsText" dxfId="446" priority="758" operator="containsText" text="increase">
      <formula>NOT(ISERROR(SEARCH("increase",BA379)))</formula>
    </cfRule>
  </conditionalFormatting>
  <conditionalFormatting sqref="AY8:AY10 AY15 AY36 AY54 AY63:AY64 AY110:AY111 AY100 AY97 AY87 AY80 AY145:AY146 AY136 AY131 AY159:AY160 AY189 AY196 AY200 AY202:AY203 AY278:AY279 AY267 AY261 AY217 AY321:AY322 AY308 AY302 AY356:AY358 AY353 AY327 AY366 AY379">
    <cfRule type="containsText" dxfId="445" priority="755" operator="containsText" text="decrease">
      <formula>NOT(ISERROR(SEARCH("decrease",AY8)))</formula>
    </cfRule>
    <cfRule type="containsText" dxfId="444" priority="756" operator="containsText" text="increase">
      <formula>NOT(ISERROR(SEARCH("increase",AY8)))</formula>
    </cfRule>
  </conditionalFormatting>
  <conditionalFormatting sqref="AY8:AY10 AY15 AY36 AY54 AY63:AY64 AY110:AY111 AY100 AY97 AY87 AY80 AY145:AY146 AY136 AY131 AY159:AY160 AY189 AY196 AY200 AY202:AY203 AY278:AY279 AY267 AY261 AY217 AY321:AY322 AY308 AY302 AY356:AY358 AY353 AY327 AY366 AY379">
    <cfRule type="containsText" dxfId="443" priority="753" operator="containsText" text="decrease">
      <formula>NOT(ISERROR(SEARCH("decrease",AY8)))</formula>
    </cfRule>
    <cfRule type="containsText" dxfId="442" priority="754" operator="containsText" text="increase">
      <formula>NOT(ISERROR(SEARCH("increase",AY8)))</formula>
    </cfRule>
  </conditionalFormatting>
  <conditionalFormatting sqref="BA379">
    <cfRule type="containsText" dxfId="441" priority="751" operator="containsText" text="decrease">
      <formula>NOT(ISERROR(SEARCH("decrease",BA379)))</formula>
    </cfRule>
    <cfRule type="containsText" dxfId="440" priority="752" operator="containsText" text="increase">
      <formula>NOT(ISERROR(SEARCH("increase",BA379)))</formula>
    </cfRule>
  </conditionalFormatting>
  <conditionalFormatting sqref="BA379">
    <cfRule type="containsText" dxfId="439" priority="749" operator="containsText" text="decrease">
      <formula>NOT(ISERROR(SEARCH("decrease",BA379)))</formula>
    </cfRule>
    <cfRule type="containsText" dxfId="438" priority="750" operator="containsText" text="increase">
      <formula>NOT(ISERROR(SEARCH("increase",BA379)))</formula>
    </cfRule>
  </conditionalFormatting>
  <conditionalFormatting sqref="AY55:AY62 AY37:AY53 AY16:AY35 AY11:AY14 AW53:AW62 AW29:AW51 AW16:AW27 AW11:AW14">
    <cfRule type="containsText" dxfId="437" priority="515" operator="containsText" text="decrease">
      <formula>NOT(ISERROR(SEARCH("decrease",AW11)))</formula>
    </cfRule>
    <cfRule type="containsText" dxfId="436" priority="516" operator="containsText" text="increase">
      <formula>NOT(ISERROR(SEARCH("increase",AW11)))</formula>
    </cfRule>
  </conditionalFormatting>
  <conditionalFormatting sqref="AY55:AY62 AY37:AY53 AY16:AY35 AY11:AY14 AW53:AW62 AW29:AW51 AW16:AW27 AW11:AW14">
    <cfRule type="containsText" dxfId="435" priority="513" operator="containsText" text="decrease">
      <formula>NOT(ISERROR(SEARCH("decrease",AW11)))</formula>
    </cfRule>
    <cfRule type="containsText" dxfId="434" priority="514" operator="containsText" text="increase">
      <formula>NOT(ISERROR(SEARCH("increase",AW11)))</formula>
    </cfRule>
  </conditionalFormatting>
  <conditionalFormatting sqref="AY55:AY62 AY37:AY53 AY16:AY35 AY11:AY14 AW53:AW62 AW29:AW51 AW16:AW27 AW11:AW14">
    <cfRule type="containsText" dxfId="433" priority="511" operator="containsText" text="decrease">
      <formula>NOT(ISERROR(SEARCH("decrease",AW11)))</formula>
    </cfRule>
    <cfRule type="containsText" dxfId="432" priority="512" operator="containsText" text="increase">
      <formula>NOT(ISERROR(SEARCH("increase",AW11)))</formula>
    </cfRule>
  </conditionalFormatting>
  <conditionalFormatting sqref="AY65:AY79 AY81:AY86 AY88:AY96 AY98:AY99 AY101:AY109 AW97:AW109 AW91:AW95 AW88:AW89 AW84:AW86 AW74:AW82 AW72 AW70 AW65:AW68">
    <cfRule type="containsText" dxfId="431" priority="509" operator="containsText" text="decrease">
      <formula>NOT(ISERROR(SEARCH("decrease",AW65)))</formula>
    </cfRule>
    <cfRule type="containsText" dxfId="430" priority="510" operator="containsText" text="increase">
      <formula>NOT(ISERROR(SEARCH("increase",AW65)))</formula>
    </cfRule>
  </conditionalFormatting>
  <conditionalFormatting sqref="AY65:AY79 AY81:AY86 AY88:AY96 AY98:AY99 AY101:AY109 AW97:AW109 AW91:AW95 AW88:AW89 AW84:AW86 AW74:AW82 AW72 AW70 AW65:AW68">
    <cfRule type="containsText" dxfId="429" priority="507" operator="containsText" text="decrease">
      <formula>NOT(ISERROR(SEARCH("decrease",AW65)))</formula>
    </cfRule>
    <cfRule type="containsText" dxfId="428" priority="508" operator="containsText" text="increase">
      <formula>NOT(ISERROR(SEARCH("increase",AW65)))</formula>
    </cfRule>
  </conditionalFormatting>
  <conditionalFormatting sqref="AY65:AY79 AY81:AY86 AY88:AY96 AY98:AY99 AY101:AY109 AW97:AW109 AW91:AW95 AW88:AW89 AW84:AW86 AW74:AW82 AW72 AW70 AW65:AW68">
    <cfRule type="containsText" dxfId="427" priority="505" operator="containsText" text="decrease">
      <formula>NOT(ISERROR(SEARCH("decrease",AW65)))</formula>
    </cfRule>
    <cfRule type="containsText" dxfId="426" priority="506" operator="containsText" text="increase">
      <formula>NOT(ISERROR(SEARCH("increase",AW65)))</formula>
    </cfRule>
  </conditionalFormatting>
  <conditionalFormatting sqref="AY112:AY130 AY132:AY135 AY137:AY144 AW141:AW144 AW132:AW139 AW115:AW130 AW112:AW113">
    <cfRule type="containsText" dxfId="425" priority="503" operator="containsText" text="decrease">
      <formula>NOT(ISERROR(SEARCH("decrease",AW112)))</formula>
    </cfRule>
    <cfRule type="containsText" dxfId="424" priority="504" operator="containsText" text="increase">
      <formula>NOT(ISERROR(SEARCH("increase",AW112)))</formula>
    </cfRule>
  </conditionalFormatting>
  <conditionalFormatting sqref="AY112:AY130 AY132:AY135 AY137:AY144 AW141:AW144 AW132:AW139 AW115:AW130 AW112:AW113">
    <cfRule type="containsText" dxfId="423" priority="501" operator="containsText" text="decrease">
      <formula>NOT(ISERROR(SEARCH("decrease",AW112)))</formula>
    </cfRule>
    <cfRule type="containsText" dxfId="422" priority="502" operator="containsText" text="increase">
      <formula>NOT(ISERROR(SEARCH("increase",AW112)))</formula>
    </cfRule>
  </conditionalFormatting>
  <conditionalFormatting sqref="AY112:AY130 AY132:AY135 AY137:AY144 AW141:AW144 AW132:AW139 AW115:AW130 AW112:AW113">
    <cfRule type="containsText" dxfId="421" priority="499" operator="containsText" text="decrease">
      <formula>NOT(ISERROR(SEARCH("decrease",AW112)))</formula>
    </cfRule>
    <cfRule type="containsText" dxfId="420" priority="500" operator="containsText" text="increase">
      <formula>NOT(ISERROR(SEARCH("increase",AW112)))</formula>
    </cfRule>
  </conditionalFormatting>
  <conditionalFormatting sqref="AY147:AY158 AW147:AW158">
    <cfRule type="containsText" dxfId="419" priority="497" operator="containsText" text="decrease">
      <formula>NOT(ISERROR(SEARCH("decrease",AW147)))</formula>
    </cfRule>
    <cfRule type="containsText" dxfId="418" priority="498" operator="containsText" text="increase">
      <formula>NOT(ISERROR(SEARCH("increase",AW147)))</formula>
    </cfRule>
  </conditionalFormatting>
  <conditionalFormatting sqref="AY147:AY158 AW147:AW158">
    <cfRule type="containsText" dxfId="417" priority="495" operator="containsText" text="decrease">
      <formula>NOT(ISERROR(SEARCH("decrease",AW147)))</formula>
    </cfRule>
    <cfRule type="containsText" dxfId="416" priority="496" operator="containsText" text="increase">
      <formula>NOT(ISERROR(SEARCH("increase",AW147)))</formula>
    </cfRule>
  </conditionalFormatting>
  <conditionalFormatting sqref="AY147:AY158 AW147:AW158">
    <cfRule type="containsText" dxfId="415" priority="493" operator="containsText" text="decrease">
      <formula>NOT(ISERROR(SEARCH("decrease",AW147)))</formula>
    </cfRule>
    <cfRule type="containsText" dxfId="414" priority="494" operator="containsText" text="increase">
      <formula>NOT(ISERROR(SEARCH("increase",AW147)))</formula>
    </cfRule>
  </conditionalFormatting>
  <conditionalFormatting sqref="AY201 AY197:AY199 AY190:AY195 AY161:AY188 AW190:AW201 AW161:AW188">
    <cfRule type="containsText" dxfId="413" priority="491" operator="containsText" text="decrease">
      <formula>NOT(ISERROR(SEARCH("decrease",AW161)))</formula>
    </cfRule>
    <cfRule type="containsText" dxfId="412" priority="492" operator="containsText" text="increase">
      <formula>NOT(ISERROR(SEARCH("increase",AW161)))</formula>
    </cfRule>
  </conditionalFormatting>
  <conditionalFormatting sqref="AY201 AY197:AY199 AY190:AY195 AY161:AY188 AW190:AW201 AW161:AW188">
    <cfRule type="containsText" dxfId="411" priority="489" operator="containsText" text="decrease">
      <formula>NOT(ISERROR(SEARCH("decrease",AW161)))</formula>
    </cfRule>
    <cfRule type="containsText" dxfId="410" priority="490" operator="containsText" text="increase">
      <formula>NOT(ISERROR(SEARCH("increase",AW161)))</formula>
    </cfRule>
  </conditionalFormatting>
  <conditionalFormatting sqref="AY201 AY197:AY199 AY190:AY195 AY161:AY188 AW190:AW201 AW161:AW188">
    <cfRule type="containsText" dxfId="409" priority="487" operator="containsText" text="decrease">
      <formula>NOT(ISERROR(SEARCH("decrease",AW161)))</formula>
    </cfRule>
    <cfRule type="containsText" dxfId="408" priority="488" operator="containsText" text="increase">
      <formula>NOT(ISERROR(SEARCH("increase",AW161)))</formula>
    </cfRule>
  </conditionalFormatting>
  <conditionalFormatting sqref="AY204:AY216 AY218:AY260 AY262:AY266 AY268:AY277 AW269:AW277 AW266:AW267 AW235:AW264 AW229:AW233 AW207:AW227 AW204:AW205">
    <cfRule type="containsText" dxfId="407" priority="485" operator="containsText" text="decrease">
      <formula>NOT(ISERROR(SEARCH("decrease",AW204)))</formula>
    </cfRule>
    <cfRule type="containsText" dxfId="406" priority="486" operator="containsText" text="increase">
      <formula>NOT(ISERROR(SEARCH("increase",AW204)))</formula>
    </cfRule>
  </conditionalFormatting>
  <conditionalFormatting sqref="AY204:AY216 AY218:AY260 AY262:AY266 AY268:AY277 AW269:AW277 AW266:AW267 AW235:AW264 AW229:AW233 AW207:AW227 AW204:AW205">
    <cfRule type="containsText" dxfId="405" priority="483" operator="containsText" text="decrease">
      <formula>NOT(ISERROR(SEARCH("decrease",AW204)))</formula>
    </cfRule>
    <cfRule type="containsText" dxfId="404" priority="484" operator="containsText" text="increase">
      <formula>NOT(ISERROR(SEARCH("increase",AW204)))</formula>
    </cfRule>
  </conditionalFormatting>
  <conditionalFormatting sqref="AY204:AY216 AY218:AY260 AY262:AY266 AY268:AY277 AW269:AW277 AW266:AW267 AW235:AW264 AW229:AW233 AW207:AW227 AW204:AW205">
    <cfRule type="containsText" dxfId="403" priority="481" operator="containsText" text="decrease">
      <formula>NOT(ISERROR(SEARCH("decrease",AW204)))</formula>
    </cfRule>
    <cfRule type="containsText" dxfId="402" priority="482" operator="containsText" text="increase">
      <formula>NOT(ISERROR(SEARCH("increase",AW204)))</formula>
    </cfRule>
  </conditionalFormatting>
  <conditionalFormatting sqref="AY280:AY301 AY303:AY307 AY309:AY320 AW313:AW320 AW303:AW311 AW293:AW301 AW285:AW289 AW280:AW283">
    <cfRule type="containsText" dxfId="401" priority="479" operator="containsText" text="decrease">
      <formula>NOT(ISERROR(SEARCH("decrease",AW280)))</formula>
    </cfRule>
    <cfRule type="containsText" dxfId="400" priority="480" operator="containsText" text="increase">
      <formula>NOT(ISERROR(SEARCH("increase",AW280)))</formula>
    </cfRule>
  </conditionalFormatting>
  <conditionalFormatting sqref="AY280:AY301 AY303:AY307 AY309:AY320 AW313:AW320 AW303:AW311 AW293:AW301 AW285:AW289 AW280:AW283">
    <cfRule type="containsText" dxfId="399" priority="477" operator="containsText" text="decrease">
      <formula>NOT(ISERROR(SEARCH("decrease",AW280)))</formula>
    </cfRule>
    <cfRule type="containsText" dxfId="398" priority="478" operator="containsText" text="increase">
      <formula>NOT(ISERROR(SEARCH("increase",AW280)))</formula>
    </cfRule>
  </conditionalFormatting>
  <conditionalFormatting sqref="AY280:AY301 AY303:AY307 AY309:AY320 AW313:AW320 AW303:AW311 AW293:AW301 AW285:AW289 AW280:AW283">
    <cfRule type="containsText" dxfId="397" priority="475" operator="containsText" text="decrease">
      <formula>NOT(ISERROR(SEARCH("decrease",AW280)))</formula>
    </cfRule>
    <cfRule type="containsText" dxfId="396" priority="476" operator="containsText" text="increase">
      <formula>NOT(ISERROR(SEARCH("increase",AW280)))</formula>
    </cfRule>
  </conditionalFormatting>
  <conditionalFormatting sqref="AY323:AY326 AY328:AY352 AY354:AY355 AW323:AW355">
    <cfRule type="containsText" dxfId="395" priority="473" operator="containsText" text="decrease">
      <formula>NOT(ISERROR(SEARCH("decrease",AW323)))</formula>
    </cfRule>
    <cfRule type="containsText" dxfId="394" priority="474" operator="containsText" text="increase">
      <formula>NOT(ISERROR(SEARCH("increase",AW323)))</formula>
    </cfRule>
  </conditionalFormatting>
  <conditionalFormatting sqref="AY323:AY326 AY328:AY352 AY354:AY355 AW323:AW355">
    <cfRule type="containsText" dxfId="393" priority="471" operator="containsText" text="decrease">
      <formula>NOT(ISERROR(SEARCH("decrease",AW323)))</formula>
    </cfRule>
    <cfRule type="containsText" dxfId="392" priority="472" operator="containsText" text="increase">
      <formula>NOT(ISERROR(SEARCH("increase",AW323)))</formula>
    </cfRule>
  </conditionalFormatting>
  <conditionalFormatting sqref="AY323:AY326 AY328:AY352 AY354:AY355 AW323:AW355">
    <cfRule type="containsText" dxfId="391" priority="469" operator="containsText" text="decrease">
      <formula>NOT(ISERROR(SEARCH("decrease",AW323)))</formula>
    </cfRule>
    <cfRule type="containsText" dxfId="390" priority="470" operator="containsText" text="increase">
      <formula>NOT(ISERROR(SEARCH("increase",AW323)))</formula>
    </cfRule>
  </conditionalFormatting>
  <conditionalFormatting sqref="AW358:AW376">
    <cfRule type="containsText" dxfId="389" priority="467" operator="containsText" text="decrease">
      <formula>NOT(ISERROR(SEARCH("decrease",AW358)))</formula>
    </cfRule>
    <cfRule type="containsText" dxfId="388" priority="468" operator="containsText" text="increase">
      <formula>NOT(ISERROR(SEARCH("increase",AW358)))</formula>
    </cfRule>
  </conditionalFormatting>
  <conditionalFormatting sqref="AW358:AW376">
    <cfRule type="containsText" dxfId="387" priority="465" operator="containsText" text="decrease">
      <formula>NOT(ISERROR(SEARCH("decrease",AW358)))</formula>
    </cfRule>
    <cfRule type="containsText" dxfId="386" priority="466" operator="containsText" text="increase">
      <formula>NOT(ISERROR(SEARCH("increase",AW358)))</formula>
    </cfRule>
  </conditionalFormatting>
  <conditionalFormatting sqref="AW358:AW376">
    <cfRule type="containsText" dxfId="385" priority="463" operator="containsText" text="decrease">
      <formula>NOT(ISERROR(SEARCH("decrease",AW358)))</formula>
    </cfRule>
    <cfRule type="containsText" dxfId="384" priority="464" operator="containsText" text="increase">
      <formula>NOT(ISERROR(SEARCH("increase",AW358)))</formula>
    </cfRule>
  </conditionalFormatting>
  <conditionalFormatting sqref="AY367:AY378 AY359:AY365">
    <cfRule type="containsText" dxfId="383" priority="461" operator="containsText" text="decrease">
      <formula>NOT(ISERROR(SEARCH("decrease",AY359)))</formula>
    </cfRule>
    <cfRule type="containsText" dxfId="382" priority="462" operator="containsText" text="increase">
      <formula>NOT(ISERROR(SEARCH("increase",AY359)))</formula>
    </cfRule>
  </conditionalFormatting>
  <conditionalFormatting sqref="AY367:AY378 AY359:AY365">
    <cfRule type="containsText" dxfId="381" priority="459" operator="containsText" text="decrease">
      <formula>NOT(ISERROR(SEARCH("decrease",AY359)))</formula>
    </cfRule>
    <cfRule type="containsText" dxfId="380" priority="460" operator="containsText" text="increase">
      <formula>NOT(ISERROR(SEARCH("increase",AY359)))</formula>
    </cfRule>
  </conditionalFormatting>
  <conditionalFormatting sqref="AY367:AY378 AY359:AY365">
    <cfRule type="containsText" dxfId="379" priority="457" operator="containsText" text="decrease">
      <formula>NOT(ISERROR(SEARCH("decrease",AY359)))</formula>
    </cfRule>
    <cfRule type="containsText" dxfId="378" priority="458" operator="containsText" text="increase">
      <formula>NOT(ISERROR(SEARCH("increase",AY359)))</formula>
    </cfRule>
  </conditionalFormatting>
  <conditionalFormatting sqref="BD56 BD60 BD63:BD64">
    <cfRule type="containsText" dxfId="377" priority="449" operator="containsText" text="decrease">
      <formula>NOT(ISERROR(SEARCH("decrease",BD56)))</formula>
    </cfRule>
    <cfRule type="containsText" dxfId="376" priority="450" operator="containsText" text="increase">
      <formula>NOT(ISERROR(SEARCH("increase",BD56)))</formula>
    </cfRule>
  </conditionalFormatting>
  <conditionalFormatting sqref="BD56 BD60 BD63:BD64 BF52 BF63:BF64">
    <cfRule type="containsText" dxfId="375" priority="447" operator="containsText" text="decrease">
      <formula>NOT(ISERROR(SEARCH("decrease",BD52)))</formula>
    </cfRule>
    <cfRule type="containsText" dxfId="374" priority="448" operator="containsText" text="increase">
      <formula>NOT(ISERROR(SEARCH("increase",BD52)))</formula>
    </cfRule>
  </conditionalFormatting>
  <conditionalFormatting sqref="BD70 BD83 BD90 BD102 BD110:BD111 BD134 BD145:BD146 BD159:BD160 BD164 BD192 BD202:BD203 BD268 BD271 BD278:BD280 BD291 BD302 BD304 BD319 BD321:BD322 BD327 BD342 BD356:BD357 BD370 BD373">
    <cfRule type="containsText" dxfId="373" priority="445" operator="containsText" text="decrease">
      <formula>NOT(ISERROR(SEARCH("decrease",BD70)))</formula>
    </cfRule>
    <cfRule type="containsText" dxfId="372" priority="446" operator="containsText" text="increase">
      <formula>NOT(ISERROR(SEARCH("increase",BD70)))</formula>
    </cfRule>
  </conditionalFormatting>
  <conditionalFormatting sqref="BD70 BD83 BD90 BD102 BD110:BD111 BD134 BD145:BD146 BD159:BD160 BD164 BD192 BD202:BD203 BD268 BD271 BD278:BD280 BD291 BD302 BD304 BD319 BD321:BD322 BD327 BD342 BD356:BD357 BD370 BD373 BF110:BF111 BF113 BF145:BF146 BF159:BF160 BF202:BF203 BF278:BF279 BF304:BF306 BF321:BF322 BF356:BF357">
    <cfRule type="containsText" dxfId="371" priority="443" operator="containsText" text="decrease">
      <formula>NOT(ISERROR(SEARCH("decrease",BD70)))</formula>
    </cfRule>
    <cfRule type="containsText" dxfId="370" priority="444" operator="containsText" text="increase">
      <formula>NOT(ISERROR(SEARCH("increase",BD70)))</formula>
    </cfRule>
  </conditionalFormatting>
  <conditionalFormatting sqref="BF9:BF10">
    <cfRule type="containsText" dxfId="369" priority="441" operator="containsText" text="decrease">
      <formula>NOT(ISERROR(SEARCH("decrease",BF9)))</formula>
    </cfRule>
    <cfRule type="containsText" dxfId="368" priority="442" operator="containsText" text="increase">
      <formula>NOT(ISERROR(SEARCH("increase",BF9)))</formula>
    </cfRule>
  </conditionalFormatting>
  <conditionalFormatting sqref="BD48:BD55">
    <cfRule type="containsText" dxfId="367" priority="439" operator="containsText" text="decrease">
      <formula>NOT(ISERROR(SEARCH("decrease",BD48)))</formula>
    </cfRule>
    <cfRule type="containsText" dxfId="366" priority="440" operator="containsText" text="increase">
      <formula>NOT(ISERROR(SEARCH("increase",BD48)))</formula>
    </cfRule>
  </conditionalFormatting>
  <conditionalFormatting sqref="BD48:BD55">
    <cfRule type="containsText" dxfId="365" priority="437" operator="containsText" text="decrease">
      <formula>NOT(ISERROR(SEARCH("decrease",BD48)))</formula>
    </cfRule>
    <cfRule type="containsText" dxfId="364" priority="438" operator="containsText" text="increase">
      <formula>NOT(ISERROR(SEARCH("increase",BD48)))</formula>
    </cfRule>
  </conditionalFormatting>
  <conditionalFormatting sqref="BD57:BD59">
    <cfRule type="containsText" dxfId="363" priority="435" operator="containsText" text="decrease">
      <formula>NOT(ISERROR(SEARCH("decrease",BD57)))</formula>
    </cfRule>
    <cfRule type="containsText" dxfId="362" priority="436" operator="containsText" text="increase">
      <formula>NOT(ISERROR(SEARCH("increase",BD57)))</formula>
    </cfRule>
  </conditionalFormatting>
  <conditionalFormatting sqref="BD57:BD59">
    <cfRule type="containsText" dxfId="361" priority="433" operator="containsText" text="decrease">
      <formula>NOT(ISERROR(SEARCH("decrease",BD57)))</formula>
    </cfRule>
    <cfRule type="containsText" dxfId="360" priority="434" operator="containsText" text="increase">
      <formula>NOT(ISERROR(SEARCH("increase",BD57)))</formula>
    </cfRule>
  </conditionalFormatting>
  <conditionalFormatting sqref="BD61:BD62">
    <cfRule type="containsText" dxfId="359" priority="431" operator="containsText" text="decrease">
      <formula>NOT(ISERROR(SEARCH("decrease",BD61)))</formula>
    </cfRule>
    <cfRule type="containsText" dxfId="358" priority="432" operator="containsText" text="increase">
      <formula>NOT(ISERROR(SEARCH("increase",BD61)))</formula>
    </cfRule>
  </conditionalFormatting>
  <conditionalFormatting sqref="BD61:BD62">
    <cfRule type="containsText" dxfId="357" priority="429" operator="containsText" text="decrease">
      <formula>NOT(ISERROR(SEARCH("decrease",BD61)))</formula>
    </cfRule>
    <cfRule type="containsText" dxfId="356" priority="430" operator="containsText" text="increase">
      <formula>NOT(ISERROR(SEARCH("increase",BD61)))</formula>
    </cfRule>
  </conditionalFormatting>
  <conditionalFormatting sqref="BD65:BD69">
    <cfRule type="containsText" dxfId="355" priority="427" operator="containsText" text="decrease">
      <formula>NOT(ISERROR(SEARCH("decrease",BD65)))</formula>
    </cfRule>
    <cfRule type="containsText" dxfId="354" priority="428" operator="containsText" text="increase">
      <formula>NOT(ISERROR(SEARCH("increase",BD65)))</formula>
    </cfRule>
  </conditionalFormatting>
  <conditionalFormatting sqref="BD65:BD69">
    <cfRule type="containsText" dxfId="353" priority="425" operator="containsText" text="decrease">
      <formula>NOT(ISERROR(SEARCH("decrease",BD65)))</formula>
    </cfRule>
    <cfRule type="containsText" dxfId="352" priority="426" operator="containsText" text="increase">
      <formula>NOT(ISERROR(SEARCH("increase",BD65)))</formula>
    </cfRule>
  </conditionalFormatting>
  <conditionalFormatting sqref="BD71:BD82">
    <cfRule type="containsText" dxfId="351" priority="423" operator="containsText" text="decrease">
      <formula>NOT(ISERROR(SEARCH("decrease",BD71)))</formula>
    </cfRule>
    <cfRule type="containsText" dxfId="350" priority="424" operator="containsText" text="increase">
      <formula>NOT(ISERROR(SEARCH("increase",BD71)))</formula>
    </cfRule>
  </conditionalFormatting>
  <conditionalFormatting sqref="BD71:BD82">
    <cfRule type="containsText" dxfId="349" priority="421" operator="containsText" text="decrease">
      <formula>NOT(ISERROR(SEARCH("decrease",BD71)))</formula>
    </cfRule>
    <cfRule type="containsText" dxfId="348" priority="422" operator="containsText" text="increase">
      <formula>NOT(ISERROR(SEARCH("increase",BD71)))</formula>
    </cfRule>
  </conditionalFormatting>
  <conditionalFormatting sqref="BD84:BD89">
    <cfRule type="containsText" dxfId="347" priority="419" operator="containsText" text="decrease">
      <formula>NOT(ISERROR(SEARCH("decrease",BD84)))</formula>
    </cfRule>
    <cfRule type="containsText" dxfId="346" priority="420" operator="containsText" text="increase">
      <formula>NOT(ISERROR(SEARCH("increase",BD84)))</formula>
    </cfRule>
  </conditionalFormatting>
  <conditionalFormatting sqref="BD84:BD89">
    <cfRule type="containsText" dxfId="345" priority="417" operator="containsText" text="decrease">
      <formula>NOT(ISERROR(SEARCH("decrease",BD84)))</formula>
    </cfRule>
    <cfRule type="containsText" dxfId="344" priority="418" operator="containsText" text="increase">
      <formula>NOT(ISERROR(SEARCH("increase",BD84)))</formula>
    </cfRule>
  </conditionalFormatting>
  <conditionalFormatting sqref="BD91:BD101">
    <cfRule type="containsText" dxfId="343" priority="415" operator="containsText" text="decrease">
      <formula>NOT(ISERROR(SEARCH("decrease",BD91)))</formula>
    </cfRule>
    <cfRule type="containsText" dxfId="342" priority="416" operator="containsText" text="increase">
      <formula>NOT(ISERROR(SEARCH("increase",BD91)))</formula>
    </cfRule>
  </conditionalFormatting>
  <conditionalFormatting sqref="BD91:BD101">
    <cfRule type="containsText" dxfId="341" priority="413" operator="containsText" text="decrease">
      <formula>NOT(ISERROR(SEARCH("decrease",BD91)))</formula>
    </cfRule>
    <cfRule type="containsText" dxfId="340" priority="414" operator="containsText" text="increase">
      <formula>NOT(ISERROR(SEARCH("increase",BD91)))</formula>
    </cfRule>
  </conditionalFormatting>
  <conditionalFormatting sqref="BD103:BD109">
    <cfRule type="containsText" dxfId="339" priority="411" operator="containsText" text="decrease">
      <formula>NOT(ISERROR(SEARCH("decrease",BD103)))</formula>
    </cfRule>
    <cfRule type="containsText" dxfId="338" priority="412" operator="containsText" text="increase">
      <formula>NOT(ISERROR(SEARCH("increase",BD103)))</formula>
    </cfRule>
  </conditionalFormatting>
  <conditionalFormatting sqref="BD103:BD109">
    <cfRule type="containsText" dxfId="337" priority="409" operator="containsText" text="decrease">
      <formula>NOT(ISERROR(SEARCH("decrease",BD103)))</formula>
    </cfRule>
    <cfRule type="containsText" dxfId="336" priority="410" operator="containsText" text="increase">
      <formula>NOT(ISERROR(SEARCH("increase",BD103)))</formula>
    </cfRule>
  </conditionalFormatting>
  <conditionalFormatting sqref="BD112:BD133">
    <cfRule type="containsText" dxfId="335" priority="407" operator="containsText" text="decrease">
      <formula>NOT(ISERROR(SEARCH("decrease",BD112)))</formula>
    </cfRule>
    <cfRule type="containsText" dxfId="334" priority="408" operator="containsText" text="increase">
      <formula>NOT(ISERROR(SEARCH("increase",BD112)))</formula>
    </cfRule>
  </conditionalFormatting>
  <conditionalFormatting sqref="BD112:BD133">
    <cfRule type="containsText" dxfId="333" priority="405" operator="containsText" text="decrease">
      <formula>NOT(ISERROR(SEARCH("decrease",BD112)))</formula>
    </cfRule>
    <cfRule type="containsText" dxfId="332" priority="406" operator="containsText" text="increase">
      <formula>NOT(ISERROR(SEARCH("increase",BD112)))</formula>
    </cfRule>
  </conditionalFormatting>
  <conditionalFormatting sqref="BD135:BD144">
    <cfRule type="containsText" dxfId="331" priority="403" operator="containsText" text="decrease">
      <formula>NOT(ISERROR(SEARCH("decrease",BD135)))</formula>
    </cfRule>
    <cfRule type="containsText" dxfId="330" priority="404" operator="containsText" text="increase">
      <formula>NOT(ISERROR(SEARCH("increase",BD135)))</formula>
    </cfRule>
  </conditionalFormatting>
  <conditionalFormatting sqref="BD135:BD144">
    <cfRule type="containsText" dxfId="329" priority="401" operator="containsText" text="decrease">
      <formula>NOT(ISERROR(SEARCH("decrease",BD135)))</formula>
    </cfRule>
    <cfRule type="containsText" dxfId="328" priority="402" operator="containsText" text="increase">
      <formula>NOT(ISERROR(SEARCH("increase",BD135)))</formula>
    </cfRule>
  </conditionalFormatting>
  <conditionalFormatting sqref="BD147:BD158">
    <cfRule type="containsText" dxfId="327" priority="399" operator="containsText" text="decrease">
      <formula>NOT(ISERROR(SEARCH("decrease",BD147)))</formula>
    </cfRule>
    <cfRule type="containsText" dxfId="326" priority="400" operator="containsText" text="increase">
      <formula>NOT(ISERROR(SEARCH("increase",BD147)))</formula>
    </cfRule>
  </conditionalFormatting>
  <conditionalFormatting sqref="BD147:BD158">
    <cfRule type="containsText" dxfId="325" priority="397" operator="containsText" text="decrease">
      <formula>NOT(ISERROR(SEARCH("decrease",BD147)))</formula>
    </cfRule>
    <cfRule type="containsText" dxfId="324" priority="398" operator="containsText" text="increase">
      <formula>NOT(ISERROR(SEARCH("increase",BD147)))</formula>
    </cfRule>
  </conditionalFormatting>
  <conditionalFormatting sqref="BD161:BD163">
    <cfRule type="containsText" dxfId="323" priority="395" operator="containsText" text="decrease">
      <formula>NOT(ISERROR(SEARCH("decrease",BD161)))</formula>
    </cfRule>
    <cfRule type="containsText" dxfId="322" priority="396" operator="containsText" text="increase">
      <formula>NOT(ISERROR(SEARCH("increase",BD161)))</formula>
    </cfRule>
  </conditionalFormatting>
  <conditionalFormatting sqref="BD161:BD163">
    <cfRule type="containsText" dxfId="321" priority="393" operator="containsText" text="decrease">
      <formula>NOT(ISERROR(SEARCH("decrease",BD161)))</formula>
    </cfRule>
    <cfRule type="containsText" dxfId="320" priority="394" operator="containsText" text="increase">
      <formula>NOT(ISERROR(SEARCH("increase",BD161)))</formula>
    </cfRule>
  </conditionalFormatting>
  <conditionalFormatting sqref="BD165:BD191">
    <cfRule type="containsText" dxfId="319" priority="391" operator="containsText" text="decrease">
      <formula>NOT(ISERROR(SEARCH("decrease",BD165)))</formula>
    </cfRule>
    <cfRule type="containsText" dxfId="318" priority="392" operator="containsText" text="increase">
      <formula>NOT(ISERROR(SEARCH("increase",BD165)))</formula>
    </cfRule>
  </conditionalFormatting>
  <conditionalFormatting sqref="BD165:BD191">
    <cfRule type="containsText" dxfId="317" priority="389" operator="containsText" text="decrease">
      <formula>NOT(ISERROR(SEARCH("decrease",BD165)))</formula>
    </cfRule>
    <cfRule type="containsText" dxfId="316" priority="390" operator="containsText" text="increase">
      <formula>NOT(ISERROR(SEARCH("increase",BD165)))</formula>
    </cfRule>
  </conditionalFormatting>
  <conditionalFormatting sqref="BD193:BD201">
    <cfRule type="containsText" dxfId="315" priority="387" operator="containsText" text="decrease">
      <formula>NOT(ISERROR(SEARCH("decrease",BD193)))</formula>
    </cfRule>
    <cfRule type="containsText" dxfId="314" priority="388" operator="containsText" text="increase">
      <formula>NOT(ISERROR(SEARCH("increase",BD193)))</formula>
    </cfRule>
  </conditionalFormatting>
  <conditionalFormatting sqref="BD193:BD201">
    <cfRule type="containsText" dxfId="313" priority="385" operator="containsText" text="decrease">
      <formula>NOT(ISERROR(SEARCH("decrease",BD193)))</formula>
    </cfRule>
    <cfRule type="containsText" dxfId="312" priority="386" operator="containsText" text="increase">
      <formula>NOT(ISERROR(SEARCH("increase",BD193)))</formula>
    </cfRule>
  </conditionalFormatting>
  <conditionalFormatting sqref="BD252:BD267">
    <cfRule type="containsText" dxfId="311" priority="383" operator="containsText" text="decrease">
      <formula>NOT(ISERROR(SEARCH("decrease",BD252)))</formula>
    </cfRule>
    <cfRule type="containsText" dxfId="310" priority="384" operator="containsText" text="increase">
      <formula>NOT(ISERROR(SEARCH("increase",BD252)))</formula>
    </cfRule>
  </conditionalFormatting>
  <conditionalFormatting sqref="BD252:BD267">
    <cfRule type="containsText" dxfId="309" priority="381" operator="containsText" text="decrease">
      <formula>NOT(ISERROR(SEARCH("decrease",BD252)))</formula>
    </cfRule>
    <cfRule type="containsText" dxfId="308" priority="382" operator="containsText" text="increase">
      <formula>NOT(ISERROR(SEARCH("increase",BD252)))</formula>
    </cfRule>
  </conditionalFormatting>
  <conditionalFormatting sqref="BD269:BD270">
    <cfRule type="containsText" dxfId="307" priority="379" operator="containsText" text="decrease">
      <formula>NOT(ISERROR(SEARCH("decrease",BD269)))</formula>
    </cfRule>
    <cfRule type="containsText" dxfId="306" priority="380" operator="containsText" text="increase">
      <formula>NOT(ISERROR(SEARCH("increase",BD269)))</formula>
    </cfRule>
  </conditionalFormatting>
  <conditionalFormatting sqref="BD269:BD270">
    <cfRule type="containsText" dxfId="305" priority="377" operator="containsText" text="decrease">
      <formula>NOT(ISERROR(SEARCH("decrease",BD269)))</formula>
    </cfRule>
    <cfRule type="containsText" dxfId="304" priority="378" operator="containsText" text="increase">
      <formula>NOT(ISERROR(SEARCH("increase",BD269)))</formula>
    </cfRule>
  </conditionalFormatting>
  <conditionalFormatting sqref="BD272:BD277">
    <cfRule type="containsText" dxfId="303" priority="375" operator="containsText" text="decrease">
      <formula>NOT(ISERROR(SEARCH("decrease",BD272)))</formula>
    </cfRule>
    <cfRule type="containsText" dxfId="302" priority="376" operator="containsText" text="increase">
      <formula>NOT(ISERROR(SEARCH("increase",BD272)))</formula>
    </cfRule>
  </conditionalFormatting>
  <conditionalFormatting sqref="BD272:BD277">
    <cfRule type="containsText" dxfId="301" priority="373" operator="containsText" text="decrease">
      <formula>NOT(ISERROR(SEARCH("decrease",BD272)))</formula>
    </cfRule>
    <cfRule type="containsText" dxfId="300" priority="374" operator="containsText" text="increase">
      <formula>NOT(ISERROR(SEARCH("increase",BD272)))</formula>
    </cfRule>
  </conditionalFormatting>
  <conditionalFormatting sqref="BD281:BD290">
    <cfRule type="containsText" dxfId="299" priority="371" operator="containsText" text="decrease">
      <formula>NOT(ISERROR(SEARCH("decrease",BD281)))</formula>
    </cfRule>
    <cfRule type="containsText" dxfId="298" priority="372" operator="containsText" text="increase">
      <formula>NOT(ISERROR(SEARCH("increase",BD281)))</formula>
    </cfRule>
  </conditionalFormatting>
  <conditionalFormatting sqref="BD281:BD290">
    <cfRule type="containsText" dxfId="297" priority="369" operator="containsText" text="decrease">
      <formula>NOT(ISERROR(SEARCH("decrease",BD281)))</formula>
    </cfRule>
    <cfRule type="containsText" dxfId="296" priority="370" operator="containsText" text="increase">
      <formula>NOT(ISERROR(SEARCH("increase",BD281)))</formula>
    </cfRule>
  </conditionalFormatting>
  <conditionalFormatting sqref="BD292:BD301">
    <cfRule type="containsText" dxfId="295" priority="367" operator="containsText" text="decrease">
      <formula>NOT(ISERROR(SEARCH("decrease",BD292)))</formula>
    </cfRule>
    <cfRule type="containsText" dxfId="294" priority="368" operator="containsText" text="increase">
      <formula>NOT(ISERROR(SEARCH("increase",BD292)))</formula>
    </cfRule>
  </conditionalFormatting>
  <conditionalFormatting sqref="BD292:BD301">
    <cfRule type="containsText" dxfId="293" priority="365" operator="containsText" text="decrease">
      <formula>NOT(ISERROR(SEARCH("decrease",BD292)))</formula>
    </cfRule>
    <cfRule type="containsText" dxfId="292" priority="366" operator="containsText" text="increase">
      <formula>NOT(ISERROR(SEARCH("increase",BD292)))</formula>
    </cfRule>
  </conditionalFormatting>
  <conditionalFormatting sqref="BD303">
    <cfRule type="containsText" dxfId="291" priority="363" operator="containsText" text="decrease">
      <formula>NOT(ISERROR(SEARCH("decrease",BD303)))</formula>
    </cfRule>
    <cfRule type="containsText" dxfId="290" priority="364" operator="containsText" text="increase">
      <formula>NOT(ISERROR(SEARCH("increase",BD303)))</formula>
    </cfRule>
  </conditionalFormatting>
  <conditionalFormatting sqref="BD303">
    <cfRule type="containsText" dxfId="289" priority="361" operator="containsText" text="decrease">
      <formula>NOT(ISERROR(SEARCH("decrease",BD303)))</formula>
    </cfRule>
    <cfRule type="containsText" dxfId="288" priority="362" operator="containsText" text="increase">
      <formula>NOT(ISERROR(SEARCH("increase",BD303)))</formula>
    </cfRule>
  </conditionalFormatting>
  <conditionalFormatting sqref="BD305:BD318">
    <cfRule type="containsText" dxfId="287" priority="359" operator="containsText" text="decrease">
      <formula>NOT(ISERROR(SEARCH("decrease",BD305)))</formula>
    </cfRule>
    <cfRule type="containsText" dxfId="286" priority="360" operator="containsText" text="increase">
      <formula>NOT(ISERROR(SEARCH("increase",BD305)))</formula>
    </cfRule>
  </conditionalFormatting>
  <conditionalFormatting sqref="BD305:BD318">
    <cfRule type="containsText" dxfId="285" priority="357" operator="containsText" text="decrease">
      <formula>NOT(ISERROR(SEARCH("decrease",BD305)))</formula>
    </cfRule>
    <cfRule type="containsText" dxfId="284" priority="358" operator="containsText" text="increase">
      <formula>NOT(ISERROR(SEARCH("increase",BD305)))</formula>
    </cfRule>
  </conditionalFormatting>
  <conditionalFormatting sqref="BD320">
    <cfRule type="containsText" dxfId="283" priority="355" operator="containsText" text="decrease">
      <formula>NOT(ISERROR(SEARCH("decrease",BD320)))</formula>
    </cfRule>
    <cfRule type="containsText" dxfId="282" priority="356" operator="containsText" text="increase">
      <formula>NOT(ISERROR(SEARCH("increase",BD320)))</formula>
    </cfRule>
  </conditionalFormatting>
  <conditionalFormatting sqref="BD320">
    <cfRule type="containsText" dxfId="281" priority="353" operator="containsText" text="decrease">
      <formula>NOT(ISERROR(SEARCH("decrease",BD320)))</formula>
    </cfRule>
    <cfRule type="containsText" dxfId="280" priority="354" operator="containsText" text="increase">
      <formula>NOT(ISERROR(SEARCH("increase",BD320)))</formula>
    </cfRule>
  </conditionalFormatting>
  <conditionalFormatting sqref="BD323:BD326">
    <cfRule type="containsText" dxfId="279" priority="351" operator="containsText" text="decrease">
      <formula>NOT(ISERROR(SEARCH("decrease",BD323)))</formula>
    </cfRule>
    <cfRule type="containsText" dxfId="278" priority="352" operator="containsText" text="increase">
      <formula>NOT(ISERROR(SEARCH("increase",BD323)))</formula>
    </cfRule>
  </conditionalFormatting>
  <conditionalFormatting sqref="BD323:BD326">
    <cfRule type="containsText" dxfId="277" priority="349" operator="containsText" text="decrease">
      <formula>NOT(ISERROR(SEARCH("decrease",BD323)))</formula>
    </cfRule>
    <cfRule type="containsText" dxfId="276" priority="350" operator="containsText" text="increase">
      <formula>NOT(ISERROR(SEARCH("increase",BD323)))</formula>
    </cfRule>
  </conditionalFormatting>
  <conditionalFormatting sqref="BD328:BD341">
    <cfRule type="containsText" dxfId="275" priority="347" operator="containsText" text="decrease">
      <formula>NOT(ISERROR(SEARCH("decrease",BD328)))</formula>
    </cfRule>
    <cfRule type="containsText" dxfId="274" priority="348" operator="containsText" text="increase">
      <formula>NOT(ISERROR(SEARCH("increase",BD328)))</formula>
    </cfRule>
  </conditionalFormatting>
  <conditionalFormatting sqref="BD328:BD341">
    <cfRule type="containsText" dxfId="273" priority="345" operator="containsText" text="decrease">
      <formula>NOT(ISERROR(SEARCH("decrease",BD328)))</formula>
    </cfRule>
    <cfRule type="containsText" dxfId="272" priority="346" operator="containsText" text="increase">
      <formula>NOT(ISERROR(SEARCH("increase",BD328)))</formula>
    </cfRule>
  </conditionalFormatting>
  <conditionalFormatting sqref="BD343:BD355">
    <cfRule type="containsText" dxfId="271" priority="343" operator="containsText" text="decrease">
      <formula>NOT(ISERROR(SEARCH("decrease",BD343)))</formula>
    </cfRule>
    <cfRule type="containsText" dxfId="270" priority="344" operator="containsText" text="increase">
      <formula>NOT(ISERROR(SEARCH("increase",BD343)))</formula>
    </cfRule>
  </conditionalFormatting>
  <conditionalFormatting sqref="BD343:BD355">
    <cfRule type="containsText" dxfId="269" priority="341" operator="containsText" text="decrease">
      <formula>NOT(ISERROR(SEARCH("decrease",BD343)))</formula>
    </cfRule>
    <cfRule type="containsText" dxfId="268" priority="342" operator="containsText" text="increase">
      <formula>NOT(ISERROR(SEARCH("increase",BD343)))</formula>
    </cfRule>
  </conditionalFormatting>
  <conditionalFormatting sqref="BD358:BD369">
    <cfRule type="containsText" dxfId="267" priority="339" operator="containsText" text="decrease">
      <formula>NOT(ISERROR(SEARCH("decrease",BD358)))</formula>
    </cfRule>
    <cfRule type="containsText" dxfId="266" priority="340" operator="containsText" text="increase">
      <formula>NOT(ISERROR(SEARCH("increase",BD358)))</formula>
    </cfRule>
  </conditionalFormatting>
  <conditionalFormatting sqref="BD358:BD369">
    <cfRule type="containsText" dxfId="265" priority="337" operator="containsText" text="decrease">
      <formula>NOT(ISERROR(SEARCH("decrease",BD358)))</formula>
    </cfRule>
    <cfRule type="containsText" dxfId="264" priority="338" operator="containsText" text="increase">
      <formula>NOT(ISERROR(SEARCH("increase",BD358)))</formula>
    </cfRule>
  </conditionalFormatting>
  <conditionalFormatting sqref="BD371:BD372">
    <cfRule type="containsText" dxfId="263" priority="335" operator="containsText" text="decrease">
      <formula>NOT(ISERROR(SEARCH("decrease",BD371)))</formula>
    </cfRule>
    <cfRule type="containsText" dxfId="262" priority="336" operator="containsText" text="increase">
      <formula>NOT(ISERROR(SEARCH("increase",BD371)))</formula>
    </cfRule>
  </conditionalFormatting>
  <conditionalFormatting sqref="BD371:BD372">
    <cfRule type="containsText" dxfId="261" priority="333" operator="containsText" text="decrease">
      <formula>NOT(ISERROR(SEARCH("decrease",BD371)))</formula>
    </cfRule>
    <cfRule type="containsText" dxfId="260" priority="334" operator="containsText" text="increase">
      <formula>NOT(ISERROR(SEARCH("increase",BD371)))</formula>
    </cfRule>
  </conditionalFormatting>
  <conditionalFormatting sqref="BD374:BD379">
    <cfRule type="containsText" dxfId="259" priority="331" operator="containsText" text="decrease">
      <formula>NOT(ISERROR(SEARCH("decrease",BD374)))</formula>
    </cfRule>
    <cfRule type="containsText" dxfId="258" priority="332" operator="containsText" text="increase">
      <formula>NOT(ISERROR(SEARCH("increase",BD374)))</formula>
    </cfRule>
  </conditionalFormatting>
  <conditionalFormatting sqref="BD374:BD379">
    <cfRule type="containsText" dxfId="257" priority="329" operator="containsText" text="decrease">
      <formula>NOT(ISERROR(SEARCH("decrease",BD374)))</formula>
    </cfRule>
    <cfRule type="containsText" dxfId="256" priority="330" operator="containsText" text="increase">
      <formula>NOT(ISERROR(SEARCH("increase",BD374)))</formula>
    </cfRule>
  </conditionalFormatting>
  <conditionalFormatting sqref="BF14">
    <cfRule type="containsText" dxfId="255" priority="327" operator="containsText" text="decrease">
      <formula>NOT(ISERROR(SEARCH("decrease",BF14)))</formula>
    </cfRule>
    <cfRule type="containsText" dxfId="254" priority="328" operator="containsText" text="increase">
      <formula>NOT(ISERROR(SEARCH("increase",BF14)))</formula>
    </cfRule>
  </conditionalFormatting>
  <conditionalFormatting sqref="BF14">
    <cfRule type="containsText" dxfId="253" priority="325" operator="containsText" text="decrease">
      <formula>NOT(ISERROR(SEARCH("decrease",BF14)))</formula>
    </cfRule>
    <cfRule type="containsText" dxfId="252" priority="326" operator="containsText" text="increase">
      <formula>NOT(ISERROR(SEARCH("increase",BF14)))</formula>
    </cfRule>
  </conditionalFormatting>
  <conditionalFormatting sqref="BF53">
    <cfRule type="containsText" dxfId="251" priority="323" operator="containsText" text="decrease">
      <formula>NOT(ISERROR(SEARCH("decrease",BF53)))</formula>
    </cfRule>
    <cfRule type="containsText" dxfId="250" priority="324" operator="containsText" text="increase">
      <formula>NOT(ISERROR(SEARCH("increase",BF53)))</formula>
    </cfRule>
  </conditionalFormatting>
  <conditionalFormatting sqref="BF53">
    <cfRule type="containsText" dxfId="249" priority="321" operator="containsText" text="decrease">
      <formula>NOT(ISERROR(SEARCH("decrease",BF53)))</formula>
    </cfRule>
    <cfRule type="containsText" dxfId="248" priority="322" operator="containsText" text="increase">
      <formula>NOT(ISERROR(SEARCH("increase",BF53)))</formula>
    </cfRule>
  </conditionalFormatting>
  <conditionalFormatting sqref="BF85:BF87 BF91">
    <cfRule type="containsText" dxfId="247" priority="319" operator="containsText" text="decrease">
      <formula>NOT(ISERROR(SEARCH("decrease",BF85)))</formula>
    </cfRule>
    <cfRule type="containsText" dxfId="246" priority="320" operator="containsText" text="increase">
      <formula>NOT(ISERROR(SEARCH("increase",BF85)))</formula>
    </cfRule>
  </conditionalFormatting>
  <conditionalFormatting sqref="BF85:BF87 BF91">
    <cfRule type="containsText" dxfId="245" priority="317" operator="containsText" text="decrease">
      <formula>NOT(ISERROR(SEARCH("decrease",BF85)))</formula>
    </cfRule>
    <cfRule type="containsText" dxfId="244" priority="318" operator="containsText" text="increase">
      <formula>NOT(ISERROR(SEARCH("increase",BF85)))</formula>
    </cfRule>
  </conditionalFormatting>
  <conditionalFormatting sqref="BF115 BF130">
    <cfRule type="containsText" dxfId="243" priority="315" operator="containsText" text="decrease">
      <formula>NOT(ISERROR(SEARCH("decrease",BF115)))</formula>
    </cfRule>
    <cfRule type="containsText" dxfId="242" priority="316" operator="containsText" text="increase">
      <formula>NOT(ISERROR(SEARCH("increase",BF115)))</formula>
    </cfRule>
  </conditionalFormatting>
  <conditionalFormatting sqref="BF115 BF130">
    <cfRule type="containsText" dxfId="241" priority="313" operator="containsText" text="decrease">
      <formula>NOT(ISERROR(SEARCH("decrease",BF115)))</formula>
    </cfRule>
    <cfRule type="containsText" dxfId="240" priority="314" operator="containsText" text="increase">
      <formula>NOT(ISERROR(SEARCH("increase",BF115)))</formula>
    </cfRule>
  </conditionalFormatting>
  <conditionalFormatting sqref="BF179">
    <cfRule type="containsText" dxfId="239" priority="311" operator="containsText" text="decrease">
      <formula>NOT(ISERROR(SEARCH("decrease",BF179)))</formula>
    </cfRule>
    <cfRule type="containsText" dxfId="238" priority="312" operator="containsText" text="increase">
      <formula>NOT(ISERROR(SEARCH("increase",BF179)))</formula>
    </cfRule>
  </conditionalFormatting>
  <conditionalFormatting sqref="BF179">
    <cfRule type="containsText" dxfId="237" priority="309" operator="containsText" text="decrease">
      <formula>NOT(ISERROR(SEARCH("decrease",BF179)))</formula>
    </cfRule>
    <cfRule type="containsText" dxfId="236" priority="310" operator="containsText" text="increase">
      <formula>NOT(ISERROR(SEARCH("increase",BF179)))</formula>
    </cfRule>
  </conditionalFormatting>
  <conditionalFormatting sqref="BF192 BF196">
    <cfRule type="containsText" dxfId="235" priority="307" operator="containsText" text="decrease">
      <formula>NOT(ISERROR(SEARCH("decrease",BF192)))</formula>
    </cfRule>
    <cfRule type="containsText" dxfId="234" priority="308" operator="containsText" text="increase">
      <formula>NOT(ISERROR(SEARCH("increase",BF192)))</formula>
    </cfRule>
  </conditionalFormatting>
  <conditionalFormatting sqref="BF192 BF196">
    <cfRule type="containsText" dxfId="233" priority="305" operator="containsText" text="decrease">
      <formula>NOT(ISERROR(SEARCH("decrease",BF192)))</formula>
    </cfRule>
    <cfRule type="containsText" dxfId="232" priority="306" operator="containsText" text="increase">
      <formula>NOT(ISERROR(SEARCH("increase",BF192)))</formula>
    </cfRule>
  </conditionalFormatting>
  <conditionalFormatting sqref="BF231">
    <cfRule type="containsText" dxfId="231" priority="303" operator="containsText" text="decrease">
      <formula>NOT(ISERROR(SEARCH("decrease",BF231)))</formula>
    </cfRule>
    <cfRule type="containsText" dxfId="230" priority="304" operator="containsText" text="increase">
      <formula>NOT(ISERROR(SEARCH("increase",BF231)))</formula>
    </cfRule>
  </conditionalFormatting>
  <conditionalFormatting sqref="BF231">
    <cfRule type="containsText" dxfId="229" priority="301" operator="containsText" text="decrease">
      <formula>NOT(ISERROR(SEARCH("decrease",BF231)))</formula>
    </cfRule>
    <cfRule type="containsText" dxfId="228" priority="302" operator="containsText" text="increase">
      <formula>NOT(ISERROR(SEARCH("increase",BF231)))</formula>
    </cfRule>
  </conditionalFormatting>
  <conditionalFormatting sqref="BF292 BF299">
    <cfRule type="containsText" dxfId="227" priority="299" operator="containsText" text="decrease">
      <formula>NOT(ISERROR(SEARCH("decrease",BF292)))</formula>
    </cfRule>
    <cfRule type="containsText" dxfId="226" priority="300" operator="containsText" text="increase">
      <formula>NOT(ISERROR(SEARCH("increase",BF292)))</formula>
    </cfRule>
  </conditionalFormatting>
  <conditionalFormatting sqref="BF292 BF299">
    <cfRule type="containsText" dxfId="225" priority="297" operator="containsText" text="decrease">
      <formula>NOT(ISERROR(SEARCH("decrease",BF292)))</formula>
    </cfRule>
    <cfRule type="containsText" dxfId="224" priority="298" operator="containsText" text="increase">
      <formula>NOT(ISERROR(SEARCH("increase",BF292)))</formula>
    </cfRule>
  </conditionalFormatting>
  <conditionalFormatting sqref="BF312 BF316">
    <cfRule type="containsText" dxfId="223" priority="295" operator="containsText" text="decrease">
      <formula>NOT(ISERROR(SEARCH("decrease",BF312)))</formula>
    </cfRule>
    <cfRule type="containsText" dxfId="222" priority="296" operator="containsText" text="increase">
      <formula>NOT(ISERROR(SEARCH("increase",BF312)))</formula>
    </cfRule>
  </conditionalFormatting>
  <conditionalFormatting sqref="BF312 BF316">
    <cfRule type="containsText" dxfId="221" priority="293" operator="containsText" text="decrease">
      <formula>NOT(ISERROR(SEARCH("decrease",BF312)))</formula>
    </cfRule>
    <cfRule type="containsText" dxfId="220" priority="294" operator="containsText" text="increase">
      <formula>NOT(ISERROR(SEARCH("increase",BF312)))</formula>
    </cfRule>
  </conditionalFormatting>
  <conditionalFormatting sqref="BF332">
    <cfRule type="containsText" dxfId="219" priority="291" operator="containsText" text="decrease">
      <formula>NOT(ISERROR(SEARCH("decrease",BF332)))</formula>
    </cfRule>
    <cfRule type="containsText" dxfId="218" priority="292" operator="containsText" text="increase">
      <formula>NOT(ISERROR(SEARCH("increase",BF332)))</formula>
    </cfRule>
  </conditionalFormatting>
  <conditionalFormatting sqref="BF332">
    <cfRule type="containsText" dxfId="217" priority="289" operator="containsText" text="decrease">
      <formula>NOT(ISERROR(SEARCH("decrease",BF332)))</formula>
    </cfRule>
    <cfRule type="containsText" dxfId="216" priority="290" operator="containsText" text="increase">
      <formula>NOT(ISERROR(SEARCH("increase",BF332)))</formula>
    </cfRule>
  </conditionalFormatting>
  <conditionalFormatting sqref="BF336">
    <cfRule type="containsText" dxfId="215" priority="287" operator="containsText" text="decrease">
      <formula>NOT(ISERROR(SEARCH("decrease",BF336)))</formula>
    </cfRule>
    <cfRule type="containsText" dxfId="214" priority="288" operator="containsText" text="increase">
      <formula>NOT(ISERROR(SEARCH("increase",BF336)))</formula>
    </cfRule>
  </conditionalFormatting>
  <conditionalFormatting sqref="BF336">
    <cfRule type="containsText" dxfId="213" priority="285" operator="containsText" text="decrease">
      <formula>NOT(ISERROR(SEARCH("decrease",BF336)))</formula>
    </cfRule>
    <cfRule type="containsText" dxfId="212" priority="286" operator="containsText" text="increase">
      <formula>NOT(ISERROR(SEARCH("increase",BF336)))</formula>
    </cfRule>
  </conditionalFormatting>
  <conditionalFormatting sqref="BF350">
    <cfRule type="containsText" dxfId="211" priority="283" operator="containsText" text="decrease">
      <formula>NOT(ISERROR(SEARCH("decrease",BF350)))</formula>
    </cfRule>
    <cfRule type="containsText" dxfId="210" priority="284" operator="containsText" text="increase">
      <formula>NOT(ISERROR(SEARCH("increase",BF350)))</formula>
    </cfRule>
  </conditionalFormatting>
  <conditionalFormatting sqref="BF350">
    <cfRule type="containsText" dxfId="209" priority="281" operator="containsText" text="decrease">
      <formula>NOT(ISERROR(SEARCH("decrease",BF350)))</formula>
    </cfRule>
    <cfRule type="containsText" dxfId="208" priority="282" operator="containsText" text="increase">
      <formula>NOT(ISERROR(SEARCH("increase",BF350)))</formula>
    </cfRule>
  </conditionalFormatting>
  <conditionalFormatting sqref="BD13:BD47">
    <cfRule type="containsText" dxfId="207" priority="273" operator="containsText" text="decrease">
      <formula>NOT(ISERROR(SEARCH("decrease",BD13)))</formula>
    </cfRule>
    <cfRule type="containsText" dxfId="206" priority="274" operator="containsText" text="increase">
      <formula>NOT(ISERROR(SEARCH("increase",BD13)))</formula>
    </cfRule>
  </conditionalFormatting>
  <conditionalFormatting sqref="BD9:BD203 BD252:BD379">
    <cfRule type="containsText" dxfId="205" priority="271" operator="containsText" text="decrease">
      <formula>NOT(ISERROR(SEARCH("decrease",BD9)))</formula>
    </cfRule>
    <cfRule type="containsText" dxfId="204" priority="272" operator="containsText" text="increase">
      <formula>NOT(ISERROR(SEARCH("increase",BD9)))</formula>
    </cfRule>
  </conditionalFormatting>
  <conditionalFormatting sqref="BI8">
    <cfRule type="containsText" dxfId="203" priority="269" operator="containsText" text="decrease">
      <formula>NOT(ISERROR(SEARCH("decrease",BI8)))</formula>
    </cfRule>
    <cfRule type="containsText" dxfId="202" priority="270" operator="containsText" text="increase">
      <formula>NOT(ISERROR(SEARCH("increase",BI8)))</formula>
    </cfRule>
  </conditionalFormatting>
  <conditionalFormatting sqref="BF9:BF10 BF356:BF357 BF350 BF336 BF332 BF321:BF322 BF316 BF312 BF304:BF306 BF299 BF292 BF278:BF279 BF231 BF202:BF203 BF196 BF192 BF179 BF159:BF160 BF145:BF146 BF130 BF115 BF113 BF110:BF111 BF91 BF85:BF87 BF63:BF64 BF52:BF53 BF14">
    <cfRule type="containsText" dxfId="201" priority="267" operator="containsText" text="decrease">
      <formula>NOT(ISERROR(SEARCH("decrease",BF9)))</formula>
    </cfRule>
    <cfRule type="containsText" dxfId="200" priority="268" operator="containsText" text="increase">
      <formula>NOT(ISERROR(SEARCH("increase",BF9)))</formula>
    </cfRule>
  </conditionalFormatting>
  <conditionalFormatting sqref="BD8:BD203 BD252:BD379">
    <cfRule type="containsText" dxfId="199" priority="263" operator="containsText" text="decrease">
      <formula>NOT(ISERROR(SEARCH("decrease",BD8)))</formula>
    </cfRule>
    <cfRule type="containsText" dxfId="198" priority="264" operator="containsText" text="increase">
      <formula>NOT(ISERROR(SEARCH("increase",BD8)))</formula>
    </cfRule>
  </conditionalFormatting>
  <conditionalFormatting sqref="BD8:BD203 BD252:BD379">
    <cfRule type="containsText" dxfId="197" priority="261" operator="containsText" text="decrease">
      <formula>NOT(ISERROR(SEARCH("decrease",BD8)))</formula>
    </cfRule>
    <cfRule type="containsText" dxfId="196" priority="262" operator="containsText" text="increase">
      <formula>NOT(ISERROR(SEARCH("increase",BD8)))</formula>
    </cfRule>
  </conditionalFormatting>
  <conditionalFormatting sqref="BF8:BF10 BF356:BF357 BF350 BF336 BF332 BF321:BF322 BF316 BF312 BF304:BF306 BF299 BF292 BF278:BF279 BF231 BF202:BF203 BF196 BF192 BF179 BF159:BF160 BF145:BF146 BF130 BF115 BF113 BF110:BF111 BF91 BF85:BF87 BF63:BF64 BF52:BF53 BF14">
    <cfRule type="containsText" dxfId="195" priority="259" operator="containsText" text="decrease">
      <formula>NOT(ISERROR(SEARCH("decrease",BF8)))</formula>
    </cfRule>
    <cfRule type="containsText" dxfId="194" priority="260" operator="containsText" text="increase">
      <formula>NOT(ISERROR(SEARCH("increase",BF8)))</formula>
    </cfRule>
  </conditionalFormatting>
  <conditionalFormatting sqref="BF8:BF10 BF356:BF357 BF350 BF336 BF332 BF321:BF322 BF316 BF312 BF304:BF306 BF299 BF292 BF278:BF279 BF231 BF202:BF203 BF196 BF192 BF179 BF159:BF160 BF145:BF146 BF130 BF115 BF113 BF110:BF111 BF91 BF85:BF87 BF63:BF64 BF52:BF53 BF14">
    <cfRule type="containsText" dxfId="193" priority="257" operator="containsText" text="decrease">
      <formula>NOT(ISERROR(SEARCH("decrease",BF8)))</formula>
    </cfRule>
    <cfRule type="containsText" dxfId="192" priority="258" operator="containsText" text="increase">
      <formula>NOT(ISERROR(SEARCH("increase",BF8)))</formula>
    </cfRule>
  </conditionalFormatting>
  <conditionalFormatting sqref="BD204:BD251">
    <cfRule type="containsText" dxfId="191" priority="251" operator="containsText" text="decrease">
      <formula>NOT(ISERROR(SEARCH("decrease",BD204)))</formula>
    </cfRule>
    <cfRule type="containsText" dxfId="190" priority="252" operator="containsText" text="increase">
      <formula>NOT(ISERROR(SEARCH("increase",BD204)))</formula>
    </cfRule>
  </conditionalFormatting>
  <conditionalFormatting sqref="BD204:BD251">
    <cfRule type="containsText" dxfId="189" priority="249" operator="containsText" text="decrease">
      <formula>NOT(ISERROR(SEARCH("decrease",BD204)))</formula>
    </cfRule>
    <cfRule type="containsText" dxfId="188" priority="250" operator="containsText" text="increase">
      <formula>NOT(ISERROR(SEARCH("increase",BD204)))</formula>
    </cfRule>
  </conditionalFormatting>
  <conditionalFormatting sqref="BD204:BD251">
    <cfRule type="containsText" dxfId="187" priority="247" operator="containsText" text="decrease">
      <formula>NOT(ISERROR(SEARCH("decrease",BD204)))</formula>
    </cfRule>
    <cfRule type="containsText" dxfId="186" priority="248" operator="containsText" text="increase">
      <formula>NOT(ISERROR(SEARCH("increase",BD204)))</formula>
    </cfRule>
  </conditionalFormatting>
  <conditionalFormatting sqref="BF358:BF379">
    <cfRule type="containsText" dxfId="185" priority="245" operator="containsText" text="decrease">
      <formula>NOT(ISERROR(SEARCH("decrease",BF358)))</formula>
    </cfRule>
    <cfRule type="containsText" dxfId="184" priority="246" operator="containsText" text="increase">
      <formula>NOT(ISERROR(SEARCH("increase",BF358)))</formula>
    </cfRule>
  </conditionalFormatting>
  <conditionalFormatting sqref="BF358:BF379">
    <cfRule type="containsText" dxfId="183" priority="243" operator="containsText" text="decrease">
      <formula>NOT(ISERROR(SEARCH("decrease",BF358)))</formula>
    </cfRule>
    <cfRule type="containsText" dxfId="182" priority="244" operator="containsText" text="increase">
      <formula>NOT(ISERROR(SEARCH("increase",BF358)))</formula>
    </cfRule>
  </conditionalFormatting>
  <conditionalFormatting sqref="BF358:BF379">
    <cfRule type="containsText" dxfId="181" priority="241" operator="containsText" text="decrease">
      <formula>NOT(ISERROR(SEARCH("decrease",BF358)))</formula>
    </cfRule>
    <cfRule type="containsText" dxfId="180" priority="242" operator="containsText" text="increase">
      <formula>NOT(ISERROR(SEARCH("increase",BF358)))</formula>
    </cfRule>
  </conditionalFormatting>
  <conditionalFormatting sqref="BF351:BF355">
    <cfRule type="containsText" dxfId="179" priority="239" operator="containsText" text="decrease">
      <formula>NOT(ISERROR(SEARCH("decrease",BF351)))</formula>
    </cfRule>
    <cfRule type="containsText" dxfId="178" priority="240" operator="containsText" text="increase">
      <formula>NOT(ISERROR(SEARCH("increase",BF351)))</formula>
    </cfRule>
  </conditionalFormatting>
  <conditionalFormatting sqref="BF351:BF355">
    <cfRule type="containsText" dxfId="177" priority="237" operator="containsText" text="decrease">
      <formula>NOT(ISERROR(SEARCH("decrease",BF351)))</formula>
    </cfRule>
    <cfRule type="containsText" dxfId="176" priority="238" operator="containsText" text="increase">
      <formula>NOT(ISERROR(SEARCH("increase",BF351)))</formula>
    </cfRule>
  </conditionalFormatting>
  <conditionalFormatting sqref="BF351:BF355">
    <cfRule type="containsText" dxfId="175" priority="235" operator="containsText" text="decrease">
      <formula>NOT(ISERROR(SEARCH("decrease",BF351)))</formula>
    </cfRule>
    <cfRule type="containsText" dxfId="174" priority="236" operator="containsText" text="increase">
      <formula>NOT(ISERROR(SEARCH("increase",BF351)))</formula>
    </cfRule>
  </conditionalFormatting>
  <conditionalFormatting sqref="BF337:BF349">
    <cfRule type="containsText" dxfId="173" priority="233" operator="containsText" text="decrease">
      <formula>NOT(ISERROR(SEARCH("decrease",BF337)))</formula>
    </cfRule>
    <cfRule type="containsText" dxfId="172" priority="234" operator="containsText" text="increase">
      <formula>NOT(ISERROR(SEARCH("increase",BF337)))</formula>
    </cfRule>
  </conditionalFormatting>
  <conditionalFormatting sqref="BF337:BF349">
    <cfRule type="containsText" dxfId="171" priority="231" operator="containsText" text="decrease">
      <formula>NOT(ISERROR(SEARCH("decrease",BF337)))</formula>
    </cfRule>
    <cfRule type="containsText" dxfId="170" priority="232" operator="containsText" text="increase">
      <formula>NOT(ISERROR(SEARCH("increase",BF337)))</formula>
    </cfRule>
  </conditionalFormatting>
  <conditionalFormatting sqref="BF337:BF349">
    <cfRule type="containsText" dxfId="169" priority="229" operator="containsText" text="decrease">
      <formula>NOT(ISERROR(SEARCH("decrease",BF337)))</formula>
    </cfRule>
    <cfRule type="containsText" dxfId="168" priority="230" operator="containsText" text="increase">
      <formula>NOT(ISERROR(SEARCH("increase",BF337)))</formula>
    </cfRule>
  </conditionalFormatting>
  <conditionalFormatting sqref="BF333:BF335">
    <cfRule type="containsText" dxfId="167" priority="227" operator="containsText" text="decrease">
      <formula>NOT(ISERROR(SEARCH("decrease",BF333)))</formula>
    </cfRule>
    <cfRule type="containsText" dxfId="166" priority="228" operator="containsText" text="increase">
      <formula>NOT(ISERROR(SEARCH("increase",BF333)))</formula>
    </cfRule>
  </conditionalFormatting>
  <conditionalFormatting sqref="BF333:BF335">
    <cfRule type="containsText" dxfId="165" priority="225" operator="containsText" text="decrease">
      <formula>NOT(ISERROR(SEARCH("decrease",BF333)))</formula>
    </cfRule>
    <cfRule type="containsText" dxfId="164" priority="226" operator="containsText" text="increase">
      <formula>NOT(ISERROR(SEARCH("increase",BF333)))</formula>
    </cfRule>
  </conditionalFormatting>
  <conditionalFormatting sqref="BF333:BF335">
    <cfRule type="containsText" dxfId="163" priority="223" operator="containsText" text="decrease">
      <formula>NOT(ISERROR(SEARCH("decrease",BF333)))</formula>
    </cfRule>
    <cfRule type="containsText" dxfId="162" priority="224" operator="containsText" text="increase">
      <formula>NOT(ISERROR(SEARCH("increase",BF333)))</formula>
    </cfRule>
  </conditionalFormatting>
  <conditionalFormatting sqref="BF323:BF331">
    <cfRule type="containsText" dxfId="161" priority="221" operator="containsText" text="decrease">
      <formula>NOT(ISERROR(SEARCH("decrease",BF323)))</formula>
    </cfRule>
    <cfRule type="containsText" dxfId="160" priority="222" operator="containsText" text="increase">
      <formula>NOT(ISERROR(SEARCH("increase",BF323)))</formula>
    </cfRule>
  </conditionalFormatting>
  <conditionalFormatting sqref="BF323:BF331">
    <cfRule type="containsText" dxfId="159" priority="219" operator="containsText" text="decrease">
      <formula>NOT(ISERROR(SEARCH("decrease",BF323)))</formula>
    </cfRule>
    <cfRule type="containsText" dxfId="158" priority="220" operator="containsText" text="increase">
      <formula>NOT(ISERROR(SEARCH("increase",BF323)))</formula>
    </cfRule>
  </conditionalFormatting>
  <conditionalFormatting sqref="BF323:BF331">
    <cfRule type="containsText" dxfId="157" priority="217" operator="containsText" text="decrease">
      <formula>NOT(ISERROR(SEARCH("decrease",BF323)))</formula>
    </cfRule>
    <cfRule type="containsText" dxfId="156" priority="218" operator="containsText" text="increase">
      <formula>NOT(ISERROR(SEARCH("increase",BF323)))</formula>
    </cfRule>
  </conditionalFormatting>
  <conditionalFormatting sqref="BF317:BF320">
    <cfRule type="containsText" dxfId="155" priority="215" operator="containsText" text="decrease">
      <formula>NOT(ISERROR(SEARCH("decrease",BF317)))</formula>
    </cfRule>
    <cfRule type="containsText" dxfId="154" priority="216" operator="containsText" text="increase">
      <formula>NOT(ISERROR(SEARCH("increase",BF317)))</formula>
    </cfRule>
  </conditionalFormatting>
  <conditionalFormatting sqref="BF317:BF320">
    <cfRule type="containsText" dxfId="153" priority="213" operator="containsText" text="decrease">
      <formula>NOT(ISERROR(SEARCH("decrease",BF317)))</formula>
    </cfRule>
    <cfRule type="containsText" dxfId="152" priority="214" operator="containsText" text="increase">
      <formula>NOT(ISERROR(SEARCH("increase",BF317)))</formula>
    </cfRule>
  </conditionalFormatting>
  <conditionalFormatting sqref="BF317:BF320">
    <cfRule type="containsText" dxfId="151" priority="211" operator="containsText" text="decrease">
      <formula>NOT(ISERROR(SEARCH("decrease",BF317)))</formula>
    </cfRule>
    <cfRule type="containsText" dxfId="150" priority="212" operator="containsText" text="increase">
      <formula>NOT(ISERROR(SEARCH("increase",BF317)))</formula>
    </cfRule>
  </conditionalFormatting>
  <conditionalFormatting sqref="BF313:BF315">
    <cfRule type="containsText" dxfId="149" priority="209" operator="containsText" text="decrease">
      <formula>NOT(ISERROR(SEARCH("decrease",BF313)))</formula>
    </cfRule>
    <cfRule type="containsText" dxfId="148" priority="210" operator="containsText" text="increase">
      <formula>NOT(ISERROR(SEARCH("increase",BF313)))</formula>
    </cfRule>
  </conditionalFormatting>
  <conditionalFormatting sqref="BF313:BF315">
    <cfRule type="containsText" dxfId="147" priority="207" operator="containsText" text="decrease">
      <formula>NOT(ISERROR(SEARCH("decrease",BF313)))</formula>
    </cfRule>
    <cfRule type="containsText" dxfId="146" priority="208" operator="containsText" text="increase">
      <formula>NOT(ISERROR(SEARCH("increase",BF313)))</formula>
    </cfRule>
  </conditionalFormatting>
  <conditionalFormatting sqref="BF313:BF315">
    <cfRule type="containsText" dxfId="145" priority="205" operator="containsText" text="decrease">
      <formula>NOT(ISERROR(SEARCH("decrease",BF313)))</formula>
    </cfRule>
    <cfRule type="containsText" dxfId="144" priority="206" operator="containsText" text="increase">
      <formula>NOT(ISERROR(SEARCH("increase",BF313)))</formula>
    </cfRule>
  </conditionalFormatting>
  <conditionalFormatting sqref="BF307:BF311">
    <cfRule type="containsText" dxfId="143" priority="203" operator="containsText" text="decrease">
      <formula>NOT(ISERROR(SEARCH("decrease",BF307)))</formula>
    </cfRule>
    <cfRule type="containsText" dxfId="142" priority="204" operator="containsText" text="increase">
      <formula>NOT(ISERROR(SEARCH("increase",BF307)))</formula>
    </cfRule>
  </conditionalFormatting>
  <conditionalFormatting sqref="BF307:BF311">
    <cfRule type="containsText" dxfId="141" priority="201" operator="containsText" text="decrease">
      <formula>NOT(ISERROR(SEARCH("decrease",BF307)))</formula>
    </cfRule>
    <cfRule type="containsText" dxfId="140" priority="202" operator="containsText" text="increase">
      <formula>NOT(ISERROR(SEARCH("increase",BF307)))</formula>
    </cfRule>
  </conditionalFormatting>
  <conditionalFormatting sqref="BF307:BF311">
    <cfRule type="containsText" dxfId="139" priority="199" operator="containsText" text="decrease">
      <formula>NOT(ISERROR(SEARCH("decrease",BF307)))</formula>
    </cfRule>
    <cfRule type="containsText" dxfId="138" priority="200" operator="containsText" text="increase">
      <formula>NOT(ISERROR(SEARCH("increase",BF307)))</formula>
    </cfRule>
  </conditionalFormatting>
  <conditionalFormatting sqref="BF300:BF303">
    <cfRule type="containsText" dxfId="137" priority="197" operator="containsText" text="decrease">
      <formula>NOT(ISERROR(SEARCH("decrease",BF300)))</formula>
    </cfRule>
    <cfRule type="containsText" dxfId="136" priority="198" operator="containsText" text="increase">
      <formula>NOT(ISERROR(SEARCH("increase",BF300)))</formula>
    </cfRule>
  </conditionalFormatting>
  <conditionalFormatting sqref="BF300:BF303">
    <cfRule type="containsText" dxfId="135" priority="195" operator="containsText" text="decrease">
      <formula>NOT(ISERROR(SEARCH("decrease",BF300)))</formula>
    </cfRule>
    <cfRule type="containsText" dxfId="134" priority="196" operator="containsText" text="increase">
      <formula>NOT(ISERROR(SEARCH("increase",BF300)))</formula>
    </cfRule>
  </conditionalFormatting>
  <conditionalFormatting sqref="BF300:BF303">
    <cfRule type="containsText" dxfId="133" priority="193" operator="containsText" text="decrease">
      <formula>NOT(ISERROR(SEARCH("decrease",BF300)))</formula>
    </cfRule>
    <cfRule type="containsText" dxfId="132" priority="194" operator="containsText" text="increase">
      <formula>NOT(ISERROR(SEARCH("increase",BF300)))</formula>
    </cfRule>
  </conditionalFormatting>
  <conditionalFormatting sqref="BF293:BF298">
    <cfRule type="containsText" dxfId="131" priority="191" operator="containsText" text="decrease">
      <formula>NOT(ISERROR(SEARCH("decrease",BF293)))</formula>
    </cfRule>
    <cfRule type="containsText" dxfId="130" priority="192" operator="containsText" text="increase">
      <formula>NOT(ISERROR(SEARCH("increase",BF293)))</formula>
    </cfRule>
  </conditionalFormatting>
  <conditionalFormatting sqref="BF293:BF298">
    <cfRule type="containsText" dxfId="129" priority="189" operator="containsText" text="decrease">
      <formula>NOT(ISERROR(SEARCH("decrease",BF293)))</formula>
    </cfRule>
    <cfRule type="containsText" dxfId="128" priority="190" operator="containsText" text="increase">
      <formula>NOT(ISERROR(SEARCH("increase",BF293)))</formula>
    </cfRule>
  </conditionalFormatting>
  <conditionalFormatting sqref="BF293:BF298">
    <cfRule type="containsText" dxfId="127" priority="187" operator="containsText" text="decrease">
      <formula>NOT(ISERROR(SEARCH("decrease",BF293)))</formula>
    </cfRule>
    <cfRule type="containsText" dxfId="126" priority="188" operator="containsText" text="increase">
      <formula>NOT(ISERROR(SEARCH("increase",BF293)))</formula>
    </cfRule>
  </conditionalFormatting>
  <conditionalFormatting sqref="BF280:BF291">
    <cfRule type="containsText" dxfId="125" priority="185" operator="containsText" text="decrease">
      <formula>NOT(ISERROR(SEARCH("decrease",BF280)))</formula>
    </cfRule>
    <cfRule type="containsText" dxfId="124" priority="186" operator="containsText" text="increase">
      <formula>NOT(ISERROR(SEARCH("increase",BF280)))</formula>
    </cfRule>
  </conditionalFormatting>
  <conditionalFormatting sqref="BF280:BF291">
    <cfRule type="containsText" dxfId="123" priority="183" operator="containsText" text="decrease">
      <formula>NOT(ISERROR(SEARCH("decrease",BF280)))</formula>
    </cfRule>
    <cfRule type="containsText" dxfId="122" priority="184" operator="containsText" text="increase">
      <formula>NOT(ISERROR(SEARCH("increase",BF280)))</formula>
    </cfRule>
  </conditionalFormatting>
  <conditionalFormatting sqref="BF280:BF291">
    <cfRule type="containsText" dxfId="121" priority="181" operator="containsText" text="decrease">
      <formula>NOT(ISERROR(SEARCH("decrease",BF280)))</formula>
    </cfRule>
    <cfRule type="containsText" dxfId="120" priority="182" operator="containsText" text="increase">
      <formula>NOT(ISERROR(SEARCH("increase",BF280)))</formula>
    </cfRule>
  </conditionalFormatting>
  <conditionalFormatting sqref="BF232:BF277">
    <cfRule type="containsText" dxfId="119" priority="179" operator="containsText" text="decrease">
      <formula>NOT(ISERROR(SEARCH("decrease",BF232)))</formula>
    </cfRule>
    <cfRule type="containsText" dxfId="118" priority="180" operator="containsText" text="increase">
      <formula>NOT(ISERROR(SEARCH("increase",BF232)))</formula>
    </cfRule>
  </conditionalFormatting>
  <conditionalFormatting sqref="BF232:BF277">
    <cfRule type="containsText" dxfId="117" priority="177" operator="containsText" text="decrease">
      <formula>NOT(ISERROR(SEARCH("decrease",BF232)))</formula>
    </cfRule>
    <cfRule type="containsText" dxfId="116" priority="178" operator="containsText" text="increase">
      <formula>NOT(ISERROR(SEARCH("increase",BF232)))</formula>
    </cfRule>
  </conditionalFormatting>
  <conditionalFormatting sqref="BF232:BF277">
    <cfRule type="containsText" dxfId="115" priority="175" operator="containsText" text="decrease">
      <formula>NOT(ISERROR(SEARCH("decrease",BF232)))</formula>
    </cfRule>
    <cfRule type="containsText" dxfId="114" priority="176" operator="containsText" text="increase">
      <formula>NOT(ISERROR(SEARCH("increase",BF232)))</formula>
    </cfRule>
  </conditionalFormatting>
  <conditionalFormatting sqref="BF204:BF230">
    <cfRule type="containsText" dxfId="113" priority="173" operator="containsText" text="decrease">
      <formula>NOT(ISERROR(SEARCH("decrease",BF204)))</formula>
    </cfRule>
    <cfRule type="containsText" dxfId="112" priority="174" operator="containsText" text="increase">
      <formula>NOT(ISERROR(SEARCH("increase",BF204)))</formula>
    </cfRule>
  </conditionalFormatting>
  <conditionalFormatting sqref="BF204:BF230">
    <cfRule type="containsText" dxfId="111" priority="171" operator="containsText" text="decrease">
      <formula>NOT(ISERROR(SEARCH("decrease",BF204)))</formula>
    </cfRule>
    <cfRule type="containsText" dxfId="110" priority="172" operator="containsText" text="increase">
      <formula>NOT(ISERROR(SEARCH("increase",BF204)))</formula>
    </cfRule>
  </conditionalFormatting>
  <conditionalFormatting sqref="BF204:BF230">
    <cfRule type="containsText" dxfId="109" priority="169" operator="containsText" text="decrease">
      <formula>NOT(ISERROR(SEARCH("decrease",BF204)))</formula>
    </cfRule>
    <cfRule type="containsText" dxfId="108" priority="170" operator="containsText" text="increase">
      <formula>NOT(ISERROR(SEARCH("increase",BF204)))</formula>
    </cfRule>
  </conditionalFormatting>
  <conditionalFormatting sqref="BF197:BF201">
    <cfRule type="containsText" dxfId="107" priority="167" operator="containsText" text="decrease">
      <formula>NOT(ISERROR(SEARCH("decrease",BF197)))</formula>
    </cfRule>
    <cfRule type="containsText" dxfId="106" priority="168" operator="containsText" text="increase">
      <formula>NOT(ISERROR(SEARCH("increase",BF197)))</formula>
    </cfRule>
  </conditionalFormatting>
  <conditionalFormatting sqref="BF197:BF201">
    <cfRule type="containsText" dxfId="105" priority="165" operator="containsText" text="decrease">
      <formula>NOT(ISERROR(SEARCH("decrease",BF197)))</formula>
    </cfRule>
    <cfRule type="containsText" dxfId="104" priority="166" operator="containsText" text="increase">
      <formula>NOT(ISERROR(SEARCH("increase",BF197)))</formula>
    </cfRule>
  </conditionalFormatting>
  <conditionalFormatting sqref="BF197:BF201">
    <cfRule type="containsText" dxfId="103" priority="163" operator="containsText" text="decrease">
      <formula>NOT(ISERROR(SEARCH("decrease",BF197)))</formula>
    </cfRule>
    <cfRule type="containsText" dxfId="102" priority="164" operator="containsText" text="increase">
      <formula>NOT(ISERROR(SEARCH("increase",BF197)))</formula>
    </cfRule>
  </conditionalFormatting>
  <conditionalFormatting sqref="BF193:BF195">
    <cfRule type="containsText" dxfId="101" priority="161" operator="containsText" text="decrease">
      <formula>NOT(ISERROR(SEARCH("decrease",BF193)))</formula>
    </cfRule>
    <cfRule type="containsText" dxfId="100" priority="162" operator="containsText" text="increase">
      <formula>NOT(ISERROR(SEARCH("increase",BF193)))</formula>
    </cfRule>
  </conditionalFormatting>
  <conditionalFormatting sqref="BF193:BF195">
    <cfRule type="containsText" dxfId="99" priority="159" operator="containsText" text="decrease">
      <formula>NOT(ISERROR(SEARCH("decrease",BF193)))</formula>
    </cfRule>
    <cfRule type="containsText" dxfId="98" priority="160" operator="containsText" text="increase">
      <formula>NOT(ISERROR(SEARCH("increase",BF193)))</formula>
    </cfRule>
  </conditionalFormatting>
  <conditionalFormatting sqref="BF193:BF195">
    <cfRule type="containsText" dxfId="97" priority="157" operator="containsText" text="decrease">
      <formula>NOT(ISERROR(SEARCH("decrease",BF193)))</formula>
    </cfRule>
    <cfRule type="containsText" dxfId="96" priority="158" operator="containsText" text="increase">
      <formula>NOT(ISERROR(SEARCH("increase",BF193)))</formula>
    </cfRule>
  </conditionalFormatting>
  <conditionalFormatting sqref="BF180:BF191">
    <cfRule type="containsText" dxfId="95" priority="155" operator="containsText" text="decrease">
      <formula>NOT(ISERROR(SEARCH("decrease",BF180)))</formula>
    </cfRule>
    <cfRule type="containsText" dxfId="94" priority="156" operator="containsText" text="increase">
      <formula>NOT(ISERROR(SEARCH("increase",BF180)))</formula>
    </cfRule>
  </conditionalFormatting>
  <conditionalFormatting sqref="BF180:BF191">
    <cfRule type="containsText" dxfId="93" priority="153" operator="containsText" text="decrease">
      <formula>NOT(ISERROR(SEARCH("decrease",BF180)))</formula>
    </cfRule>
    <cfRule type="containsText" dxfId="92" priority="154" operator="containsText" text="increase">
      <formula>NOT(ISERROR(SEARCH("increase",BF180)))</formula>
    </cfRule>
  </conditionalFormatting>
  <conditionalFormatting sqref="BF180:BF191">
    <cfRule type="containsText" dxfId="91" priority="151" operator="containsText" text="decrease">
      <formula>NOT(ISERROR(SEARCH("decrease",BF180)))</formula>
    </cfRule>
    <cfRule type="containsText" dxfId="90" priority="152" operator="containsText" text="increase">
      <formula>NOT(ISERROR(SEARCH("increase",BF180)))</formula>
    </cfRule>
  </conditionalFormatting>
  <conditionalFormatting sqref="BF161:BF178">
    <cfRule type="containsText" dxfId="89" priority="149" operator="containsText" text="decrease">
      <formula>NOT(ISERROR(SEARCH("decrease",BF161)))</formula>
    </cfRule>
    <cfRule type="containsText" dxfId="88" priority="150" operator="containsText" text="increase">
      <formula>NOT(ISERROR(SEARCH("increase",BF161)))</formula>
    </cfRule>
  </conditionalFormatting>
  <conditionalFormatting sqref="BF161:BF178">
    <cfRule type="containsText" dxfId="87" priority="147" operator="containsText" text="decrease">
      <formula>NOT(ISERROR(SEARCH("decrease",BF161)))</formula>
    </cfRule>
    <cfRule type="containsText" dxfId="86" priority="148" operator="containsText" text="increase">
      <formula>NOT(ISERROR(SEARCH("increase",BF161)))</formula>
    </cfRule>
  </conditionalFormatting>
  <conditionalFormatting sqref="BF161:BF178">
    <cfRule type="containsText" dxfId="85" priority="145" operator="containsText" text="decrease">
      <formula>NOT(ISERROR(SEARCH("decrease",BF161)))</formula>
    </cfRule>
    <cfRule type="containsText" dxfId="84" priority="146" operator="containsText" text="increase">
      <formula>NOT(ISERROR(SEARCH("increase",BF161)))</formula>
    </cfRule>
  </conditionalFormatting>
  <conditionalFormatting sqref="BF147:BF158">
    <cfRule type="containsText" dxfId="83" priority="143" operator="containsText" text="decrease">
      <formula>NOT(ISERROR(SEARCH("decrease",BF147)))</formula>
    </cfRule>
    <cfRule type="containsText" dxfId="82" priority="144" operator="containsText" text="increase">
      <formula>NOT(ISERROR(SEARCH("increase",BF147)))</formula>
    </cfRule>
  </conditionalFormatting>
  <conditionalFormatting sqref="BF147:BF158">
    <cfRule type="containsText" dxfId="81" priority="141" operator="containsText" text="decrease">
      <formula>NOT(ISERROR(SEARCH("decrease",BF147)))</formula>
    </cfRule>
    <cfRule type="containsText" dxfId="80" priority="142" operator="containsText" text="increase">
      <formula>NOT(ISERROR(SEARCH("increase",BF147)))</formula>
    </cfRule>
  </conditionalFormatting>
  <conditionalFormatting sqref="BF147:BF158">
    <cfRule type="containsText" dxfId="79" priority="139" operator="containsText" text="decrease">
      <formula>NOT(ISERROR(SEARCH("decrease",BF147)))</formula>
    </cfRule>
    <cfRule type="containsText" dxfId="78" priority="140" operator="containsText" text="increase">
      <formula>NOT(ISERROR(SEARCH("increase",BF147)))</formula>
    </cfRule>
  </conditionalFormatting>
  <conditionalFormatting sqref="BF131:BF144">
    <cfRule type="containsText" dxfId="77" priority="137" operator="containsText" text="decrease">
      <formula>NOT(ISERROR(SEARCH("decrease",BF131)))</formula>
    </cfRule>
    <cfRule type="containsText" dxfId="76" priority="138" operator="containsText" text="increase">
      <formula>NOT(ISERROR(SEARCH("increase",BF131)))</formula>
    </cfRule>
  </conditionalFormatting>
  <conditionalFormatting sqref="BF131:BF144">
    <cfRule type="containsText" dxfId="75" priority="135" operator="containsText" text="decrease">
      <formula>NOT(ISERROR(SEARCH("decrease",BF131)))</formula>
    </cfRule>
    <cfRule type="containsText" dxfId="74" priority="136" operator="containsText" text="increase">
      <formula>NOT(ISERROR(SEARCH("increase",BF131)))</formula>
    </cfRule>
  </conditionalFormatting>
  <conditionalFormatting sqref="BF131:BF144">
    <cfRule type="containsText" dxfId="73" priority="133" operator="containsText" text="decrease">
      <formula>NOT(ISERROR(SEARCH("decrease",BF131)))</formula>
    </cfRule>
    <cfRule type="containsText" dxfId="72" priority="134" operator="containsText" text="increase">
      <formula>NOT(ISERROR(SEARCH("increase",BF131)))</formula>
    </cfRule>
  </conditionalFormatting>
  <conditionalFormatting sqref="BF116:BF129">
    <cfRule type="containsText" dxfId="71" priority="131" operator="containsText" text="decrease">
      <formula>NOT(ISERROR(SEARCH("decrease",BF116)))</formula>
    </cfRule>
    <cfRule type="containsText" dxfId="70" priority="132" operator="containsText" text="increase">
      <formula>NOT(ISERROR(SEARCH("increase",BF116)))</formula>
    </cfRule>
  </conditionalFormatting>
  <conditionalFormatting sqref="BF116:BF129">
    <cfRule type="containsText" dxfId="69" priority="129" operator="containsText" text="decrease">
      <formula>NOT(ISERROR(SEARCH("decrease",BF116)))</formula>
    </cfRule>
    <cfRule type="containsText" dxfId="68" priority="130" operator="containsText" text="increase">
      <formula>NOT(ISERROR(SEARCH("increase",BF116)))</formula>
    </cfRule>
  </conditionalFormatting>
  <conditionalFormatting sqref="BF116:BF129">
    <cfRule type="containsText" dxfId="67" priority="127" operator="containsText" text="decrease">
      <formula>NOT(ISERROR(SEARCH("decrease",BF116)))</formula>
    </cfRule>
    <cfRule type="containsText" dxfId="66" priority="128" operator="containsText" text="increase">
      <formula>NOT(ISERROR(SEARCH("increase",BF116)))</formula>
    </cfRule>
  </conditionalFormatting>
  <conditionalFormatting sqref="BF114">
    <cfRule type="containsText" dxfId="65" priority="125" operator="containsText" text="decrease">
      <formula>NOT(ISERROR(SEARCH("decrease",BF114)))</formula>
    </cfRule>
    <cfRule type="containsText" dxfId="64" priority="126" operator="containsText" text="increase">
      <formula>NOT(ISERROR(SEARCH("increase",BF114)))</formula>
    </cfRule>
  </conditionalFormatting>
  <conditionalFormatting sqref="BF114">
    <cfRule type="containsText" dxfId="63" priority="123" operator="containsText" text="decrease">
      <formula>NOT(ISERROR(SEARCH("decrease",BF114)))</formula>
    </cfRule>
    <cfRule type="containsText" dxfId="62" priority="124" operator="containsText" text="increase">
      <formula>NOT(ISERROR(SEARCH("increase",BF114)))</formula>
    </cfRule>
  </conditionalFormatting>
  <conditionalFormatting sqref="BF114">
    <cfRule type="containsText" dxfId="61" priority="121" operator="containsText" text="decrease">
      <formula>NOT(ISERROR(SEARCH("decrease",BF114)))</formula>
    </cfRule>
    <cfRule type="containsText" dxfId="60" priority="122" operator="containsText" text="increase">
      <formula>NOT(ISERROR(SEARCH("increase",BF114)))</formula>
    </cfRule>
  </conditionalFormatting>
  <conditionalFormatting sqref="BF112">
    <cfRule type="containsText" dxfId="59" priority="119" operator="containsText" text="decrease">
      <formula>NOT(ISERROR(SEARCH("decrease",BF112)))</formula>
    </cfRule>
    <cfRule type="containsText" dxfId="58" priority="120" operator="containsText" text="increase">
      <formula>NOT(ISERROR(SEARCH("increase",BF112)))</formula>
    </cfRule>
  </conditionalFormatting>
  <conditionalFormatting sqref="BF112">
    <cfRule type="containsText" dxfId="57" priority="117" operator="containsText" text="decrease">
      <formula>NOT(ISERROR(SEARCH("decrease",BF112)))</formula>
    </cfRule>
    <cfRule type="containsText" dxfId="56" priority="118" operator="containsText" text="increase">
      <formula>NOT(ISERROR(SEARCH("increase",BF112)))</formula>
    </cfRule>
  </conditionalFormatting>
  <conditionalFormatting sqref="BF112">
    <cfRule type="containsText" dxfId="55" priority="115" operator="containsText" text="decrease">
      <formula>NOT(ISERROR(SEARCH("decrease",BF112)))</formula>
    </cfRule>
    <cfRule type="containsText" dxfId="54" priority="116" operator="containsText" text="increase">
      <formula>NOT(ISERROR(SEARCH("increase",BF112)))</formula>
    </cfRule>
  </conditionalFormatting>
  <conditionalFormatting sqref="BF92:BF109">
    <cfRule type="containsText" dxfId="53" priority="113" operator="containsText" text="decrease">
      <formula>NOT(ISERROR(SEARCH("decrease",BF92)))</formula>
    </cfRule>
    <cfRule type="containsText" dxfId="52" priority="114" operator="containsText" text="increase">
      <formula>NOT(ISERROR(SEARCH("increase",BF92)))</formula>
    </cfRule>
  </conditionalFormatting>
  <conditionalFormatting sqref="BF92:BF109">
    <cfRule type="containsText" dxfId="51" priority="111" operator="containsText" text="decrease">
      <formula>NOT(ISERROR(SEARCH("decrease",BF92)))</formula>
    </cfRule>
    <cfRule type="containsText" dxfId="50" priority="112" operator="containsText" text="increase">
      <formula>NOT(ISERROR(SEARCH("increase",BF92)))</formula>
    </cfRule>
  </conditionalFormatting>
  <conditionalFormatting sqref="BF92:BF109">
    <cfRule type="containsText" dxfId="49" priority="109" operator="containsText" text="decrease">
      <formula>NOT(ISERROR(SEARCH("decrease",BF92)))</formula>
    </cfRule>
    <cfRule type="containsText" dxfId="48" priority="110" operator="containsText" text="increase">
      <formula>NOT(ISERROR(SEARCH("increase",BF92)))</formula>
    </cfRule>
  </conditionalFormatting>
  <conditionalFormatting sqref="BF88:BF90">
    <cfRule type="containsText" dxfId="47" priority="107" operator="containsText" text="decrease">
      <formula>NOT(ISERROR(SEARCH("decrease",BF88)))</formula>
    </cfRule>
    <cfRule type="containsText" dxfId="46" priority="108" operator="containsText" text="increase">
      <formula>NOT(ISERROR(SEARCH("increase",BF88)))</formula>
    </cfRule>
  </conditionalFormatting>
  <conditionalFormatting sqref="BF88:BF90">
    <cfRule type="containsText" dxfId="45" priority="105" operator="containsText" text="decrease">
      <formula>NOT(ISERROR(SEARCH("decrease",BF88)))</formula>
    </cfRule>
    <cfRule type="containsText" dxfId="44" priority="106" operator="containsText" text="increase">
      <formula>NOT(ISERROR(SEARCH("increase",BF88)))</formula>
    </cfRule>
  </conditionalFormatting>
  <conditionalFormatting sqref="BF88:BF90">
    <cfRule type="containsText" dxfId="43" priority="103" operator="containsText" text="decrease">
      <formula>NOT(ISERROR(SEARCH("decrease",BF88)))</formula>
    </cfRule>
    <cfRule type="containsText" dxfId="42" priority="104" operator="containsText" text="increase">
      <formula>NOT(ISERROR(SEARCH("increase",BF88)))</formula>
    </cfRule>
  </conditionalFormatting>
  <conditionalFormatting sqref="BF65:BF84">
    <cfRule type="containsText" dxfId="41" priority="101" operator="containsText" text="decrease">
      <formula>NOT(ISERROR(SEARCH("decrease",BF65)))</formula>
    </cfRule>
    <cfRule type="containsText" dxfId="40" priority="102" operator="containsText" text="increase">
      <formula>NOT(ISERROR(SEARCH("increase",BF65)))</formula>
    </cfRule>
  </conditionalFormatting>
  <conditionalFormatting sqref="BF65:BF84">
    <cfRule type="containsText" dxfId="39" priority="99" operator="containsText" text="decrease">
      <formula>NOT(ISERROR(SEARCH("decrease",BF65)))</formula>
    </cfRule>
    <cfRule type="containsText" dxfId="38" priority="100" operator="containsText" text="increase">
      <formula>NOT(ISERROR(SEARCH("increase",BF65)))</formula>
    </cfRule>
  </conditionalFormatting>
  <conditionalFormatting sqref="BF65:BF84">
    <cfRule type="containsText" dxfId="37" priority="97" operator="containsText" text="decrease">
      <formula>NOT(ISERROR(SEARCH("decrease",BF65)))</formula>
    </cfRule>
    <cfRule type="containsText" dxfId="36" priority="98" operator="containsText" text="increase">
      <formula>NOT(ISERROR(SEARCH("increase",BF65)))</formula>
    </cfRule>
  </conditionalFormatting>
  <conditionalFormatting sqref="BF54:BF62">
    <cfRule type="containsText" dxfId="35" priority="95" operator="containsText" text="decrease">
      <formula>NOT(ISERROR(SEARCH("decrease",BF54)))</formula>
    </cfRule>
    <cfRule type="containsText" dxfId="34" priority="96" operator="containsText" text="increase">
      <formula>NOT(ISERROR(SEARCH("increase",BF54)))</formula>
    </cfRule>
  </conditionalFormatting>
  <conditionalFormatting sqref="BF54:BF62">
    <cfRule type="containsText" dxfId="33" priority="93" operator="containsText" text="decrease">
      <formula>NOT(ISERROR(SEARCH("decrease",BF54)))</formula>
    </cfRule>
    <cfRule type="containsText" dxfId="32" priority="94" operator="containsText" text="increase">
      <formula>NOT(ISERROR(SEARCH("increase",BF54)))</formula>
    </cfRule>
  </conditionalFormatting>
  <conditionalFormatting sqref="BF54:BF62">
    <cfRule type="containsText" dxfId="31" priority="91" operator="containsText" text="decrease">
      <formula>NOT(ISERROR(SEARCH("decrease",BF54)))</formula>
    </cfRule>
    <cfRule type="containsText" dxfId="30" priority="92" operator="containsText" text="increase">
      <formula>NOT(ISERROR(SEARCH("increase",BF54)))</formula>
    </cfRule>
  </conditionalFormatting>
  <conditionalFormatting sqref="BF15:BF51">
    <cfRule type="containsText" dxfId="29" priority="89" operator="containsText" text="decrease">
      <formula>NOT(ISERROR(SEARCH("decrease",BF15)))</formula>
    </cfRule>
    <cfRule type="containsText" dxfId="28" priority="90" operator="containsText" text="increase">
      <formula>NOT(ISERROR(SEARCH("increase",BF15)))</formula>
    </cfRule>
  </conditionalFormatting>
  <conditionalFormatting sqref="BF15:BF51">
    <cfRule type="containsText" dxfId="27" priority="87" operator="containsText" text="decrease">
      <formula>NOT(ISERROR(SEARCH("decrease",BF15)))</formula>
    </cfRule>
    <cfRule type="containsText" dxfId="26" priority="88" operator="containsText" text="increase">
      <formula>NOT(ISERROR(SEARCH("increase",BF15)))</formula>
    </cfRule>
  </conditionalFormatting>
  <conditionalFormatting sqref="BF15:BF51">
    <cfRule type="containsText" dxfId="25" priority="85" operator="containsText" text="decrease">
      <formula>NOT(ISERROR(SEARCH("decrease",BF15)))</formula>
    </cfRule>
    <cfRule type="containsText" dxfId="24" priority="86" operator="containsText" text="increase">
      <formula>NOT(ISERROR(SEARCH("increase",BF15)))</formula>
    </cfRule>
  </conditionalFormatting>
  <conditionalFormatting sqref="BF11:BF13">
    <cfRule type="containsText" dxfId="23" priority="83" operator="containsText" text="decrease">
      <formula>NOT(ISERROR(SEARCH("decrease",BF11)))</formula>
    </cfRule>
    <cfRule type="containsText" dxfId="22" priority="84" operator="containsText" text="increase">
      <formula>NOT(ISERROR(SEARCH("increase",BF11)))</formula>
    </cfRule>
  </conditionalFormatting>
  <conditionalFormatting sqref="BF11:BF13">
    <cfRule type="containsText" dxfId="21" priority="81" operator="containsText" text="decrease">
      <formula>NOT(ISERROR(SEARCH("decrease",BF11)))</formula>
    </cfRule>
    <cfRule type="containsText" dxfId="20" priority="82" operator="containsText" text="increase">
      <formula>NOT(ISERROR(SEARCH("increase",BF11)))</formula>
    </cfRule>
  </conditionalFormatting>
  <conditionalFormatting sqref="BF11:BF13">
    <cfRule type="containsText" dxfId="19" priority="79" operator="containsText" text="decrease">
      <formula>NOT(ISERROR(SEARCH("decrease",BF11)))</formula>
    </cfRule>
    <cfRule type="containsText" dxfId="18" priority="80" operator="containsText" text="increase">
      <formula>NOT(ISERROR(SEARCH("increase",BF11)))</formula>
    </cfRule>
  </conditionalFormatting>
  <conditionalFormatting sqref="BH379">
    <cfRule type="cellIs" dxfId="17" priority="19" operator="equal">
      <formula>"Significant decrease"</formula>
    </cfRule>
    <cfRule type="cellIs" dxfId="16" priority="20" operator="equal">
      <formula>"Significant increase"</formula>
    </cfRule>
  </conditionalFormatting>
  <conditionalFormatting sqref="BH379">
    <cfRule type="containsText" dxfId="15" priority="23" operator="containsText" text="decrease">
      <formula>NOT(ISERROR(SEARCH("decrease",BH379)))</formula>
    </cfRule>
    <cfRule type="containsText" dxfId="14" priority="24" operator="containsText" text="increase">
      <formula>NOT(ISERROR(SEARCH("increase",BH379)))</formula>
    </cfRule>
  </conditionalFormatting>
  <conditionalFormatting sqref="BH379">
    <cfRule type="containsText" dxfId="13" priority="21" operator="containsText" text="decrease">
      <formula>NOT(ISERROR(SEARCH("decrease",BH379)))</formula>
    </cfRule>
    <cfRule type="containsText" dxfId="12" priority="22" operator="containsText" text="increase">
      <formula>NOT(ISERROR(SEARCH("increase",BH379)))</formula>
    </cfRule>
  </conditionalFormatting>
  <conditionalFormatting sqref="BA8:BA378">
    <cfRule type="containsText" dxfId="11" priority="11" operator="containsText" text="decrease">
      <formula>NOT(ISERROR(SEARCH("decrease",BA8)))</formula>
    </cfRule>
    <cfRule type="containsText" dxfId="10" priority="12" operator="containsText" text="increase">
      <formula>NOT(ISERROR(SEARCH("increase",BA8)))</formula>
    </cfRule>
  </conditionalFormatting>
  <conditionalFormatting sqref="BA8:BA378">
    <cfRule type="containsText" dxfId="9" priority="9" operator="containsText" text="decrease">
      <formula>NOT(ISERROR(SEARCH("decrease",BA8)))</formula>
    </cfRule>
    <cfRule type="containsText" dxfId="8" priority="10" operator="containsText" text="increase">
      <formula>NOT(ISERROR(SEARCH("increase",BA8)))</formula>
    </cfRule>
  </conditionalFormatting>
  <conditionalFormatting sqref="BA8:BA378">
    <cfRule type="cellIs" dxfId="7" priority="7" operator="equal">
      <formula>"Significant decrease"</formula>
    </cfRule>
    <cfRule type="cellIs" dxfId="6" priority="8" operator="equal">
      <formula>"Significant increase"</formula>
    </cfRule>
  </conditionalFormatting>
  <conditionalFormatting sqref="BH8:BH378">
    <cfRule type="containsText" dxfId="5" priority="5" operator="containsText" text="decrease">
      <formula>NOT(ISERROR(SEARCH("decrease",BH8)))</formula>
    </cfRule>
    <cfRule type="containsText" dxfId="4" priority="6" operator="containsText" text="increase">
      <formula>NOT(ISERROR(SEARCH("increase",BH8)))</formula>
    </cfRule>
  </conditionalFormatting>
  <conditionalFormatting sqref="BH8:BH378">
    <cfRule type="containsText" dxfId="3" priority="3" operator="containsText" text="decrease">
      <formula>NOT(ISERROR(SEARCH("decrease",BH8)))</formula>
    </cfRule>
    <cfRule type="containsText" dxfId="2" priority="4" operator="containsText" text="increase">
      <formula>NOT(ISERROR(SEARCH("increase",BH8)))</formula>
    </cfRule>
  </conditionalFormatting>
  <conditionalFormatting sqref="BH8:BH378">
    <cfRule type="cellIs" dxfId="1" priority="1" operator="equal">
      <formula>"Significant decrease"</formula>
    </cfRule>
    <cfRule type="cellIs" dxfId="0" priority="2" operator="equal">
      <formula>"Significant increase"</formula>
    </cfRule>
  </conditionalFormatting>
  <pageMargins left="0.70866141732283472" right="0.70866141732283472" top="0.74803149606299213" bottom="0.74803149606299213" header="0.31496062992125984" footer="0.31496062992125984"/>
  <pageSetup paperSize="9" scale="55" fitToWidth="2"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Notes</vt:lpstr>
      <vt:lpstr>Table 1 Demographics</vt:lpstr>
      <vt:lpstr>ST</vt:lpstr>
      <vt:lpstr>Table 2 Regions and CSPs</vt:lpstr>
      <vt:lpstr>Table 3 Local Authorities</vt:lpstr>
      <vt:lpstr>Notes!Print_Area</vt:lpstr>
      <vt:lpstr>'Table 1 Demographics'!Print_Area</vt:lpstr>
      <vt:lpstr>'Table 2 Regions and CSPs'!Print_Area</vt:lpstr>
      <vt:lpstr>'Table 3 Local Authorities'!Print_Area</vt:lpstr>
      <vt:lpstr>'Table 1 Demographics'!Print_Titles</vt:lpstr>
      <vt:lpstr>'Table 2 Regions and CSPs'!Print_Titles</vt:lpstr>
      <vt:lpstr>'Table 3 Local Authorities'!Print_Titles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Mike Young</cp:lastModifiedBy>
  <cp:lastPrinted>2019-04-10T17:25:50Z</cp:lastPrinted>
  <dcterms:created xsi:type="dcterms:W3CDTF">2011-08-01T14:22:18Z</dcterms:created>
  <dcterms:modified xsi:type="dcterms:W3CDTF">2019-06-07T16:03:17Z</dcterms:modified>
</cp:coreProperties>
</file>